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<sst xmlns="http://schemas.openxmlformats.org/spreadsheetml/2006/main" count="393" uniqueCount="134">
  <si>
    <t xml:space="preserve">                                                                    “Año de la Atención Integral a la Primera Infancia”</t>
  </si>
  <si>
    <t xml:space="preserve">                                                                               Nómina de Sueldos: Especialismo Instructores Policiales</t>
  </si>
  <si>
    <r>
      <t xml:space="preserve">Correspondiente al mes de </t>
    </r>
    <r>
      <rPr>
        <b/>
        <u val="single"/>
        <sz val="14"/>
        <rFont val="Arial"/>
        <family val="2"/>
      </rPr>
      <t>Enero</t>
    </r>
    <r>
      <rPr>
        <b/>
        <sz val="14"/>
        <rFont val="Arial"/>
        <family val="2"/>
      </rPr>
      <t xml:space="preserve"> del año </t>
    </r>
    <r>
      <rPr>
        <b/>
        <u val="single"/>
        <sz val="14"/>
        <rFont val="Arial"/>
        <family val="2"/>
      </rPr>
      <t>2018</t>
    </r>
  </si>
  <si>
    <t xml:space="preserve">Reg. No. </t>
  </si>
  <si>
    <t>Nombre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</si>
  <si>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</si>
  <si>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</si>
  <si>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</si>
  <si>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</si>
  <si>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</si>
  <si>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</si>
  <si>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</si>
  <si>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</si>
  <si>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</si>
  <si>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</si>
  <si>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</si>
  <si>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</si>
  <si>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</si>
  <si>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</si>
  <si>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</si>
  <si>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</si>
  <si>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</si>
  <si>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</si>
  <si>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</si>
  <si>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</si>
  <si>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</si>
  <si>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AMBRIORIX SANTANA ACOSTA</t>
  </si>
  <si>
    <t>01.16 - MIP- MINISTERIO DE INTERIOR Y POLICIA</t>
  </si>
  <si>
    <t>SEGURIDAD</t>
  </si>
  <si>
    <t>2.1.2.3.01</t>
  </si>
  <si>
    <t>JOEL CRUZ EUSTAQUIO</t>
  </si>
  <si>
    <t>MIGNOLIO ORTIZ PUJOLS</t>
  </si>
  <si>
    <t>01.16.00.00.00.00000002 - DESPACHO DEL SECRETARIO</t>
  </si>
  <si>
    <t>FRANCISCO LEONCIO BATISTA ACOSTA</t>
  </si>
  <si>
    <t>LUIS RAFAEL CRUZ EDUARDO</t>
  </si>
  <si>
    <t>01.16.00.00.00.00000010 - INTENDENCIA DE ARMAS</t>
  </si>
  <si>
    <t>CRISTIAN BERNARDO MUÑOZ FELIZ</t>
  </si>
  <si>
    <t>01.16.00.00.00.00000065 - SECCION POLICIAL</t>
  </si>
  <si>
    <t>DIGITADOR</t>
  </si>
  <si>
    <t>JUAN RADHAMES SOSA CRUZ</t>
  </si>
  <si>
    <t>BIENVENIDO VICTORIANO MEZQUITA</t>
  </si>
  <si>
    <t>INSPECTOR (A)</t>
  </si>
  <si>
    <t>JOSE LUIS FRANCO ARIAS</t>
  </si>
  <si>
    <t>JORGE LUIS TERRERO HERNANDEZ</t>
  </si>
  <si>
    <t>BRAYAN JIMENEZ HEREDIA</t>
  </si>
  <si>
    <t>GERALDO ANTONIO PORTELA ROBLES</t>
  </si>
  <si>
    <t>WANYER SAMEL REYNOSO MERCEDES</t>
  </si>
  <si>
    <t>HERIBERTO RAMIREZ DE JESUS</t>
  </si>
  <si>
    <t>LEONCIO GARCIA FABIAN</t>
  </si>
  <si>
    <t>RIGOBERTO POLANCO FLORENTINO</t>
  </si>
  <si>
    <t>JUAN BAUTISTA OVIEDO ALMONTE</t>
  </si>
  <si>
    <t>HEURIS CASTILLO ROMERO</t>
  </si>
  <si>
    <t>PERFECTO PAULINO MARTINEZ</t>
  </si>
  <si>
    <t>EUDE BERNARDO PEREZ DURAN</t>
  </si>
  <si>
    <t>WASCAR MINIER ALCANTARA VALDEZ</t>
  </si>
  <si>
    <t>EUCLIDES ANTONIO MELENDEZ ARIAS</t>
  </si>
  <si>
    <t>DANNY EDUARDO MORAN CORSINO</t>
  </si>
  <si>
    <t>01.16.00.00.00.00000072.00000133 - INTERIOR Y POLICIA PLAN DE SEGURIDAD DEMOCRATICA</t>
  </si>
  <si>
    <t>PMT</t>
  </si>
  <si>
    <t>RAMONA ARNOD CUBILETE</t>
  </si>
  <si>
    <t>01.16.00.00.00.00000072.00000144 - PROGRAMA POLICIAS AUXILIARES</t>
  </si>
  <si>
    <t>SECRETARIA</t>
  </si>
  <si>
    <t>AIDA MARIA VALDEZ LIRANZO</t>
  </si>
  <si>
    <t>2DO. TENIENTE</t>
  </si>
  <si>
    <t>RAMON ANTONIO PEREZ JIMENEZ</t>
  </si>
  <si>
    <t>SEGURIDAD INTERNA</t>
  </si>
  <si>
    <t>LUIS ESTEBAN JIMENEZ CORNIELLE</t>
  </si>
  <si>
    <t>INSTRUCTOR (A)</t>
  </si>
  <si>
    <t>MELKI SEDE VENTURA SANTOS</t>
  </si>
  <si>
    <t>RAMON ISMAEL PEÑA FLORES</t>
  </si>
  <si>
    <t>SUPERVISOR (A)</t>
  </si>
  <si>
    <t>HECTOR MANUEL DE LOS SANTOS DE OLEO</t>
  </si>
  <si>
    <t>CARLOS RAMON ESPINAL QUEZADA</t>
  </si>
  <si>
    <t>ALICIA IDELSA MEJIA LORA</t>
  </si>
  <si>
    <t>AYUDANTE</t>
  </si>
  <si>
    <t>ANDRES DE JESUS MUÑOZ</t>
  </si>
  <si>
    <t>FAUSTO VALDEZ ENCARNACION</t>
  </si>
  <si>
    <t>MENSAJERO</t>
  </si>
  <si>
    <t>EZEQUIER MANUEL REYES QUEZADA</t>
  </si>
  <si>
    <t>DIRECTOR (A)</t>
  </si>
  <si>
    <t>LEONARDO DE JESUS BATISTA GUTIERREZ</t>
  </si>
  <si>
    <t>FRANCISCO MANUEL TOBAL VARGAS</t>
  </si>
  <si>
    <t>MIGUEL ANGEL AQUINO SANCHEZ</t>
  </si>
  <si>
    <t>SALADINO CABRERA RAMIREZ</t>
  </si>
  <si>
    <t>VICTOR DANIEL ROSARIO JIMENEZ</t>
  </si>
  <si>
    <t>DIGITADOR (A)</t>
  </si>
  <si>
    <t>REYES ALEXANDRA PEREZ</t>
  </si>
  <si>
    <t>RAMON AGUSTIN ROSARIO</t>
  </si>
  <si>
    <t>MIGUEL ALBERTO DE LEON</t>
  </si>
  <si>
    <t>ELVIN ANTONIO HINOJOSA MOSQUEA</t>
  </si>
  <si>
    <t>JORGE LUIS CORDERO MONTES DE OCA</t>
  </si>
  <si>
    <t>OFICIAL EJECUTIVO</t>
  </si>
  <si>
    <t>JULIO CESAR SANTANA DIAZ</t>
  </si>
  <si>
    <t>PEDRO MANUEL ROSARIO MARTINEZ</t>
  </si>
  <si>
    <t>PEDRO JUAN REYES PEÑA</t>
  </si>
  <si>
    <t>COORDINADOR ZONA NORTE</t>
  </si>
  <si>
    <t>BRAULIO LASSITEL MARIA ESPAILLAT</t>
  </si>
  <si>
    <t>WINSTON CORTORREAL</t>
  </si>
  <si>
    <t>VICTOR MANUEL ROSARIO FEBLE</t>
  </si>
  <si>
    <t>MANUEL MONTERO MONTERO</t>
  </si>
  <si>
    <t>GENESIS ESPINAL PAULA</t>
  </si>
  <si>
    <t>LUIS EMILIO FLORENTINO PEREZ</t>
  </si>
  <si>
    <t>01.16.00.00.00.00000072.07 - PROGRAMA (COBA)</t>
  </si>
  <si>
    <t>MICHAEL ANGELO BENJAMIN BLANDINO</t>
  </si>
  <si>
    <t>BRAULIO NUÑEZ VIALET</t>
  </si>
  <si>
    <t>ISIDRO BERROA PIMENTEL</t>
  </si>
  <si>
    <t>GERCIDE PEREZ PEREZ</t>
  </si>
  <si>
    <t>01.16.00.00.00.00000123.00000058 - GOB CIVIL PEDERNALES</t>
  </si>
  <si>
    <t>ASISTENTE</t>
  </si>
  <si>
    <t>JOSE RAFAEL CORONADO TAPIA</t>
  </si>
  <si>
    <t>01.16.00.00.00.00000141 - COBA (SANTIAGO)</t>
  </si>
  <si>
    <t>RASO</t>
  </si>
  <si>
    <t>JUAN VIANNEY MOLINA CASTRO</t>
  </si>
  <si>
    <t>CABO</t>
  </si>
  <si>
    <t>WICHI LAMU BUENO</t>
  </si>
  <si>
    <t>JOSE LUIS MOYA SARITA</t>
  </si>
  <si>
    <t>FAUSTO ENRIQUE DEAZA CRUZ</t>
  </si>
  <si>
    <t>RAMON ALBERTO SANCHEZ PEÑA</t>
  </si>
  <si>
    <t>TOTAL GENERAL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</si>
  <si>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</si>
  <si>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</si>
  <si>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</si>
  <si>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</si>
  <si>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</si>
  <si>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Contenido color azul: opcional</t>
  </si>
  <si>
    <t>JOSE ANTONIO RAMIREZ CESPEDES</t>
  </si>
  <si>
    <t>01.16.00.00.00.00000150- POLICIAS AUXILIARES</t>
  </si>
  <si>
    <t>HILARIO ANTONIO MARTE PEÑA</t>
  </si>
  <si>
    <t>DARLI RAFAEL PINALES RAMIREZ</t>
  </si>
  <si>
    <t>FERNANDO PEÑA RAMIREZ</t>
  </si>
  <si>
    <t>JOSE AGUSTIN ALMANZAR OZORIA</t>
  </si>
  <si>
    <t>BLADYS OMAR LORENZO MORA</t>
  </si>
  <si>
    <t>SIMON BOLIVAR SANTANA SANTANA</t>
  </si>
  <si>
    <t>HENRY ANTONIO MERAN SANCHEZ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</si>
</sst>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34" borderId="11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/>
    </xf>
    <xf numFmtId="4" fontId="10" fillId="0" borderId="13" xfId="0" applyNumberFormat="1" applyFont="1" applyBorder="1" applyAlignment="1">
      <alignment/>
    </xf>
    <xf numFmtId="2" fontId="10" fillId="7" borderId="13" xfId="0" applyNumberFormat="1" applyFont="1" applyFill="1" applyBorder="1" applyAlignment="1">
      <alignment vertical="center"/>
    </xf>
    <xf numFmtId="4" fontId="10" fillId="7" borderId="13" xfId="0" applyNumberFormat="1" applyFont="1" applyFill="1" applyBorder="1" applyAlignment="1">
      <alignment horizontal="right" vertical="center"/>
    </xf>
    <xf numFmtId="0" fontId="10" fillId="7" borderId="13" xfId="0" applyFont="1" applyFill="1" applyBorder="1" applyAlignment="1">
      <alignment vertical="center"/>
    </xf>
    <xf numFmtId="0" fontId="10" fillId="7" borderId="13" xfId="0" applyFont="1" applyFill="1" applyBorder="1" applyAlignment="1">
      <alignment/>
    </xf>
    <xf numFmtId="4" fontId="10" fillId="7" borderId="13" xfId="0" applyNumberFormat="1" applyFont="1" applyFill="1" applyBorder="1" applyAlignment="1">
      <alignment/>
    </xf>
    <xf numFmtId="0" fontId="8" fillId="6" borderId="11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vertical="center" wrapText="1"/>
    </xf>
    <xf numFmtId="0" fontId="8" fillId="35" borderId="14" xfId="0" applyFont="1" applyFill="1" applyBorder="1" applyAlignment="1">
      <alignment vertical="center" wrapText="1"/>
    </xf>
    <xf numFmtId="4" fontId="8" fillId="35" borderId="15" xfId="0" applyNumberFormat="1" applyFont="1" applyFill="1" applyBorder="1" applyAlignment="1">
      <alignment horizontal="right" vertical="center"/>
    </xf>
    <xf numFmtId="4" fontId="8" fillId="6" borderId="15" xfId="0" applyNumberFormat="1" applyFont="1" applyFill="1" applyBorder="1" applyAlignment="1">
      <alignment horizontal="right" vertical="center"/>
    </xf>
    <xf numFmtId="3" fontId="8" fillId="6" borderId="14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Alignment="1">
      <alignment vertical="center"/>
    </xf>
    <xf numFmtId="0" fontId="8" fillId="6" borderId="16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vertical="center" wrapText="1"/>
    </xf>
    <xf numFmtId="0" fontId="8" fillId="35" borderId="18" xfId="0" applyFont="1" applyFill="1" applyBorder="1" applyAlignment="1">
      <alignment vertical="center" wrapText="1"/>
    </xf>
    <xf numFmtId="4" fontId="8" fillId="35" borderId="19" xfId="0" applyNumberFormat="1" applyFont="1" applyFill="1" applyBorder="1" applyAlignment="1">
      <alignment horizontal="right" vertical="center"/>
    </xf>
    <xf numFmtId="4" fontId="8" fillId="6" borderId="19" xfId="0" applyNumberFormat="1" applyFont="1" applyFill="1" applyBorder="1" applyAlignment="1">
      <alignment horizontal="right" vertical="center"/>
    </xf>
    <xf numFmtId="2" fontId="8" fillId="6" borderId="19" xfId="0" applyNumberFormat="1" applyFont="1" applyFill="1" applyBorder="1" applyAlignment="1">
      <alignment horizontal="right" vertical="center"/>
    </xf>
    <xf numFmtId="3" fontId="8" fillId="6" borderId="20" xfId="0" applyNumberFormat="1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9" fillId="33" borderId="0" xfId="0" applyFont="1" applyFill="1" applyAlignment="1">
      <alignment horizontal="center" vertical="center"/>
    </xf>
    <xf numFmtId="4" fontId="9" fillId="33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6" fillId="6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0" fillId="6" borderId="0" xfId="0" applyFill="1" applyAlignment="1">
      <alignment vertical="center"/>
    </xf>
    <xf numFmtId="0" fontId="12" fillId="6" borderId="22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8" fillId="6" borderId="22" xfId="0" applyFont="1" applyFill="1" applyBorder="1" applyAlignment="1">
      <alignment horizontal="center" vertical="center" wrapText="1"/>
    </xf>
    <xf numFmtId="0" fontId="8" fillId="6" borderId="23" xfId="0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 wrapText="1"/>
    </xf>
    <xf numFmtId="0" fontId="8" fillId="34" borderId="25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8" fillId="6" borderId="27" xfId="0" applyFont="1" applyFill="1" applyBorder="1" applyAlignment="1">
      <alignment horizontal="center" vertical="center"/>
    </xf>
    <xf numFmtId="0" fontId="8" fillId="6" borderId="28" xfId="0" applyFont="1" applyFill="1" applyBorder="1" applyAlignment="1">
      <alignment horizontal="center" vertical="center"/>
    </xf>
    <xf numFmtId="0" fontId="8" fillId="6" borderId="29" xfId="0" applyFont="1" applyFill="1" applyBorder="1" applyAlignment="1">
      <alignment horizontal="center" vertical="center" wrapText="1"/>
    </xf>
    <xf numFmtId="0" fontId="8" fillId="6" borderId="27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0" fontId="8" fillId="6" borderId="30" xfId="0" applyFont="1" applyFill="1" applyBorder="1" applyAlignment="1">
      <alignment horizontal="center" vertical="center" wrapText="1"/>
    </xf>
    <xf numFmtId="0" fontId="8" fillId="6" borderId="31" xfId="0" applyFont="1" applyFill="1" applyBorder="1" applyAlignment="1">
      <alignment horizontal="center" vertical="center" wrapText="1"/>
    </xf>
    <xf numFmtId="0" fontId="8" fillId="6" borderId="32" xfId="0" applyFont="1" applyFill="1" applyBorder="1" applyAlignment="1">
      <alignment horizontal="center" vertical="center" wrapText="1"/>
    </xf>
    <xf numFmtId="0" fontId="8" fillId="6" borderId="33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34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9" fillId="6" borderId="0" xfId="0" applyFont="1" applyFill="1" applyAlignment="1">
      <alignment horizontal="left" vertical="center"/>
    </xf>
    <xf numFmtId="0" fontId="9" fillId="33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0</xdr:row>
      <xdr:rowOff>0</xdr:rowOff>
    </xdr:from>
    <xdr:to>
      <xdr:col>8</xdr:col>
      <xdr:colOff>0</xdr:colOff>
      <xdr:row>5</xdr:row>
      <xdr:rowOff>228600</xdr:rowOff>
    </xdr:to>
    <xdr:pic>
      <xdr:nvPicPr>
        <xdr:cNvPr id="1" name="1 Imagen" descr="pet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0"/>
          <a:ext cx="7620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K138"/>
  <sheetViews>
    <sheetView tabSelected="1" zoomScalePageLayoutView="0" workbookViewId="0" topLeftCell="A6">
      <selection activeCell="E16" sqref="E16"/>
    </sheetView>
  </sheetViews>
  <sheetFormatPr defaultColWidth="11.421875" defaultRowHeight="15"/>
  <cols>
    <col min="1" max="1" width="7.57421875" style="45" customWidth="1"/>
    <col min="2" max="2" width="46.57421875" style="42" customWidth="1"/>
    <col min="3" max="3" width="64.57421875" style="42" customWidth="1"/>
    <col min="4" max="4" width="32.421875" style="42" customWidth="1"/>
    <col min="5" max="5" width="17.7109375" style="42" customWidth="1"/>
    <col min="6" max="6" width="14.7109375" style="42" customWidth="1"/>
    <col min="7" max="17" width="11.421875" style="45" customWidth="1"/>
    <col min="18" max="18" width="16.7109375" style="45" customWidth="1"/>
    <col min="19" max="19" width="11.421875" style="45" customWidth="1"/>
    <col min="20" max="16384" width="11.421875" style="42" customWidth="1"/>
  </cols>
  <sheetData>
    <row r="1" s="1" customFormat="1" ht="15"/>
    <row r="2" s="1" customFormat="1" ht="15"/>
    <row r="3" spans="7:9" s="1" customFormat="1" ht="18">
      <c r="G3" s="2"/>
      <c r="H3" s="2"/>
      <c r="I3" s="3"/>
    </row>
    <row r="4" s="1" customFormat="1" ht="15"/>
    <row r="5" s="1" customFormat="1" ht="15"/>
    <row r="6" spans="1:19" s="1" customFormat="1" ht="19.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</row>
    <row r="7" spans="1:19" s="1" customFormat="1" ht="19.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s="1" customFormat="1" ht="18.75">
      <c r="A8" s="49" t="s">
        <v>0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</row>
    <row r="9" spans="1:19" s="1" customFormat="1" ht="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s="1" customFormat="1" ht="18">
      <c r="A10" s="50" t="s">
        <v>1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</row>
    <row r="11" spans="1:19" s="1" customFormat="1" ht="18">
      <c r="A11" s="6"/>
      <c r="B11" s="6"/>
      <c r="C11" s="6"/>
      <c r="D11" s="6"/>
      <c r="E11" s="6"/>
      <c r="F11" s="6"/>
      <c r="G11" s="6"/>
      <c r="H11" s="6" t="s">
        <v>2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="1" customFormat="1" ht="15.75" thickBot="1"/>
    <row r="13" spans="1:19" s="8" customFormat="1" ht="16.5">
      <c r="A13" s="51" t="s">
        <v>3</v>
      </c>
      <c r="B13" s="53" t="s">
        <v>4</v>
      </c>
      <c r="C13" s="7"/>
      <c r="D13" s="7"/>
      <c r="E13" s="7"/>
      <c r="F13" s="55" t="s">
        <v>5</v>
      </c>
      <c r="G13" s="57" t="s">
        <v>6</v>
      </c>
      <c r="H13" s="57" t="s">
        <v>7</v>
      </c>
      <c r="I13" s="59" t="s">
        <v>8</v>
      </c>
      <c r="J13" s="59"/>
      <c r="K13" s="59"/>
      <c r="L13" s="59"/>
      <c r="M13" s="59"/>
      <c r="N13" s="59"/>
      <c r="O13" s="60"/>
      <c r="P13" s="61" t="s">
        <v>9</v>
      </c>
      <c r="Q13" s="62"/>
      <c r="R13" s="51" t="s">
        <v>10</v>
      </c>
      <c r="S13" s="51" t="s">
        <v>11</v>
      </c>
    </row>
    <row r="14" spans="1:19" s="8" customFormat="1" ht="16.5">
      <c r="A14" s="52"/>
      <c r="B14" s="54"/>
      <c r="C14" s="9" t="s">
        <v>12</v>
      </c>
      <c r="D14" s="9" t="s">
        <v>13</v>
      </c>
      <c r="E14" s="9" t="s">
        <v>14</v>
      </c>
      <c r="F14" s="56"/>
      <c r="G14" s="58"/>
      <c r="H14" s="58"/>
      <c r="I14" s="63" t="s">
        <v>15</v>
      </c>
      <c r="J14" s="63"/>
      <c r="K14" s="58" t="s">
        <v>16</v>
      </c>
      <c r="L14" s="64" t="s">
        <v>17</v>
      </c>
      <c r="M14" s="63"/>
      <c r="N14" s="65" t="s">
        <v>18</v>
      </c>
      <c r="O14" s="66" t="s">
        <v>19</v>
      </c>
      <c r="P14" s="67" t="s">
        <v>20</v>
      </c>
      <c r="Q14" s="69" t="s">
        <v>21</v>
      </c>
      <c r="R14" s="52"/>
      <c r="S14" s="52"/>
    </row>
    <row r="15" spans="1:19" s="8" customFormat="1" ht="49.5">
      <c r="A15" s="52"/>
      <c r="B15" s="54"/>
      <c r="C15" s="9"/>
      <c r="D15" s="9"/>
      <c r="E15" s="9"/>
      <c r="F15" s="56"/>
      <c r="G15" s="58"/>
      <c r="H15" s="58"/>
      <c r="I15" s="10" t="s">
        <v>22</v>
      </c>
      <c r="J15" s="11" t="s">
        <v>23</v>
      </c>
      <c r="K15" s="58"/>
      <c r="L15" s="10" t="s">
        <v>24</v>
      </c>
      <c r="M15" s="11" t="s">
        <v>25</v>
      </c>
      <c r="N15" s="58"/>
      <c r="O15" s="66"/>
      <c r="P15" s="68"/>
      <c r="Q15" s="70"/>
      <c r="R15" s="52"/>
      <c r="S15" s="52"/>
    </row>
    <row r="16" spans="1:19" s="8" customFormat="1" ht="16.5">
      <c r="A16" s="12">
        <v>1</v>
      </c>
      <c r="B16" s="13" t="s">
        <v>26</v>
      </c>
      <c r="C16" s="13" t="s">
        <v>27</v>
      </c>
      <c r="D16" s="13" t="s">
        <v>28</v>
      </c>
      <c r="E16" s="47" t="s">
        <v>28</v>
      </c>
      <c r="F16" s="14">
        <v>5000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6">
        <f>SUM(I16:N16)</f>
        <v>0</v>
      </c>
      <c r="P16" s="16">
        <f>+G16+H16+I16+L16+N16</f>
        <v>0</v>
      </c>
      <c r="Q16" s="16">
        <f>+J16+K16+M16</f>
        <v>0</v>
      </c>
      <c r="R16" s="16">
        <f>+F16-P16</f>
        <v>5000</v>
      </c>
      <c r="S16" s="17" t="s">
        <v>29</v>
      </c>
    </row>
    <row r="17" spans="1:19" s="8" customFormat="1" ht="16.5">
      <c r="A17" s="12">
        <v>2</v>
      </c>
      <c r="B17" s="13" t="s">
        <v>30</v>
      </c>
      <c r="C17" s="13" t="s">
        <v>27</v>
      </c>
      <c r="D17" s="13" t="s">
        <v>28</v>
      </c>
      <c r="E17" s="47" t="s">
        <v>28</v>
      </c>
      <c r="F17" s="14">
        <v>14950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6">
        <f aca="true" t="shared" si="0" ref="O17:O79">SUM(I17:N17)</f>
        <v>0</v>
      </c>
      <c r="P17" s="16">
        <f aca="true" t="shared" si="1" ref="P17:P79">+G17+H17+I17+L17+N17</f>
        <v>0</v>
      </c>
      <c r="Q17" s="16">
        <f aca="true" t="shared" si="2" ref="Q17:Q79">+J17+K17+M17</f>
        <v>0</v>
      </c>
      <c r="R17" s="16">
        <f aca="true" t="shared" si="3" ref="R17:R79">+F17-P17</f>
        <v>14950</v>
      </c>
      <c r="S17" s="17" t="s">
        <v>29</v>
      </c>
    </row>
    <row r="18" spans="1:19" s="8" customFormat="1" ht="16.5">
      <c r="A18" s="12">
        <v>3</v>
      </c>
      <c r="B18" s="13" t="s">
        <v>31</v>
      </c>
      <c r="C18" s="13" t="s">
        <v>32</v>
      </c>
      <c r="D18" s="13" t="s">
        <v>28</v>
      </c>
      <c r="E18" s="47" t="s">
        <v>28</v>
      </c>
      <c r="F18" s="14">
        <v>40000</v>
      </c>
      <c r="G18" s="18">
        <v>797.25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6">
        <f t="shared" si="0"/>
        <v>0</v>
      </c>
      <c r="P18" s="16">
        <f t="shared" si="1"/>
        <v>797.25</v>
      </c>
      <c r="Q18" s="16">
        <f t="shared" si="2"/>
        <v>0</v>
      </c>
      <c r="R18" s="16">
        <f t="shared" si="3"/>
        <v>39202.75</v>
      </c>
      <c r="S18" s="17" t="s">
        <v>29</v>
      </c>
    </row>
    <row r="19" spans="1:19" s="8" customFormat="1" ht="16.5">
      <c r="A19" s="12">
        <v>4</v>
      </c>
      <c r="B19" s="13" t="s">
        <v>33</v>
      </c>
      <c r="C19" s="13" t="s">
        <v>32</v>
      </c>
      <c r="D19" s="13" t="s">
        <v>28</v>
      </c>
      <c r="E19" s="47" t="s">
        <v>28</v>
      </c>
      <c r="F19" s="14">
        <v>40000</v>
      </c>
      <c r="G19" s="18">
        <v>797.25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6">
        <f t="shared" si="0"/>
        <v>0</v>
      </c>
      <c r="P19" s="16">
        <f t="shared" si="1"/>
        <v>797.25</v>
      </c>
      <c r="Q19" s="16">
        <f t="shared" si="2"/>
        <v>0</v>
      </c>
      <c r="R19" s="16">
        <f t="shared" si="3"/>
        <v>39202.75</v>
      </c>
      <c r="S19" s="17" t="s">
        <v>29</v>
      </c>
    </row>
    <row r="20" spans="1:19" s="8" customFormat="1" ht="16.5">
      <c r="A20" s="12">
        <v>5</v>
      </c>
      <c r="B20" s="13" t="s">
        <v>34</v>
      </c>
      <c r="C20" s="13" t="s">
        <v>35</v>
      </c>
      <c r="D20" s="13" t="s">
        <v>28</v>
      </c>
      <c r="E20" s="47" t="s">
        <v>28</v>
      </c>
      <c r="F20" s="14">
        <v>5000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6">
        <f t="shared" si="0"/>
        <v>0</v>
      </c>
      <c r="P20" s="16">
        <f t="shared" si="1"/>
        <v>0</v>
      </c>
      <c r="Q20" s="16">
        <f t="shared" si="2"/>
        <v>0</v>
      </c>
      <c r="R20" s="16">
        <f t="shared" si="3"/>
        <v>5000</v>
      </c>
      <c r="S20" s="17" t="s">
        <v>29</v>
      </c>
    </row>
    <row r="21" spans="1:19" s="8" customFormat="1" ht="16.5">
      <c r="A21" s="12">
        <v>6</v>
      </c>
      <c r="B21" s="13" t="s">
        <v>36</v>
      </c>
      <c r="C21" s="13" t="s">
        <v>37</v>
      </c>
      <c r="D21" s="13" t="s">
        <v>38</v>
      </c>
      <c r="E21" s="47" t="s">
        <v>28</v>
      </c>
      <c r="F21" s="14">
        <v>5500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6">
        <f t="shared" si="0"/>
        <v>0</v>
      </c>
      <c r="P21" s="16">
        <f t="shared" si="1"/>
        <v>0</v>
      </c>
      <c r="Q21" s="16">
        <f t="shared" si="2"/>
        <v>0</v>
      </c>
      <c r="R21" s="16">
        <f t="shared" si="3"/>
        <v>5500</v>
      </c>
      <c r="S21" s="17" t="s">
        <v>29</v>
      </c>
    </row>
    <row r="22" spans="1:19" s="8" customFormat="1" ht="16.5">
      <c r="A22" s="12">
        <v>7</v>
      </c>
      <c r="B22" s="13" t="s">
        <v>39</v>
      </c>
      <c r="C22" s="13" t="s">
        <v>37</v>
      </c>
      <c r="D22" s="13" t="s">
        <v>28</v>
      </c>
      <c r="E22" s="47" t="s">
        <v>28</v>
      </c>
      <c r="F22" s="14">
        <v>15000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6">
        <f t="shared" si="0"/>
        <v>0</v>
      </c>
      <c r="P22" s="16">
        <f t="shared" si="1"/>
        <v>0</v>
      </c>
      <c r="Q22" s="16">
        <f t="shared" si="2"/>
        <v>0</v>
      </c>
      <c r="R22" s="16">
        <f t="shared" si="3"/>
        <v>15000</v>
      </c>
      <c r="S22" s="17" t="s">
        <v>29</v>
      </c>
    </row>
    <row r="23" spans="1:19" s="8" customFormat="1" ht="16.5">
      <c r="A23" s="12">
        <v>8</v>
      </c>
      <c r="B23" s="13" t="s">
        <v>40</v>
      </c>
      <c r="C23" s="13" t="s">
        <v>37</v>
      </c>
      <c r="D23" s="13" t="s">
        <v>41</v>
      </c>
      <c r="E23" s="47" t="s">
        <v>28</v>
      </c>
      <c r="F23" s="14">
        <v>50000</v>
      </c>
      <c r="G23" s="19">
        <v>2297.25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6">
        <f t="shared" si="0"/>
        <v>0</v>
      </c>
      <c r="P23" s="16">
        <f t="shared" si="1"/>
        <v>2297.25</v>
      </c>
      <c r="Q23" s="16">
        <f t="shared" si="2"/>
        <v>0</v>
      </c>
      <c r="R23" s="16">
        <f t="shared" si="3"/>
        <v>47702.75</v>
      </c>
      <c r="S23" s="17" t="s">
        <v>29</v>
      </c>
    </row>
    <row r="24" spans="1:19" s="8" customFormat="1" ht="16.5">
      <c r="A24" s="12">
        <v>9</v>
      </c>
      <c r="B24" s="13" t="s">
        <v>42</v>
      </c>
      <c r="C24" s="13" t="s">
        <v>37</v>
      </c>
      <c r="D24" s="13" t="s">
        <v>28</v>
      </c>
      <c r="E24" s="47" t="s">
        <v>28</v>
      </c>
      <c r="F24" s="14">
        <v>24250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6">
        <f t="shared" si="0"/>
        <v>0</v>
      </c>
      <c r="P24" s="16">
        <f t="shared" si="1"/>
        <v>0</v>
      </c>
      <c r="Q24" s="16">
        <f t="shared" si="2"/>
        <v>0</v>
      </c>
      <c r="R24" s="16">
        <f t="shared" si="3"/>
        <v>24250</v>
      </c>
      <c r="S24" s="17" t="s">
        <v>29</v>
      </c>
    </row>
    <row r="25" spans="1:19" s="8" customFormat="1" ht="16.5">
      <c r="A25" s="12">
        <v>10</v>
      </c>
      <c r="B25" s="13" t="s">
        <v>43</v>
      </c>
      <c r="C25" s="13" t="s">
        <v>37</v>
      </c>
      <c r="D25" s="13" t="s">
        <v>28</v>
      </c>
      <c r="E25" s="47" t="s">
        <v>28</v>
      </c>
      <c r="F25" s="14">
        <v>15000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6">
        <f t="shared" si="0"/>
        <v>0</v>
      </c>
      <c r="P25" s="16">
        <f t="shared" si="1"/>
        <v>0</v>
      </c>
      <c r="Q25" s="16">
        <f t="shared" si="2"/>
        <v>0</v>
      </c>
      <c r="R25" s="16">
        <f t="shared" si="3"/>
        <v>15000</v>
      </c>
      <c r="S25" s="17" t="s">
        <v>29</v>
      </c>
    </row>
    <row r="26" spans="1:19" s="8" customFormat="1" ht="16.5">
      <c r="A26" s="12">
        <v>11</v>
      </c>
      <c r="B26" s="13" t="s">
        <v>44</v>
      </c>
      <c r="C26" s="13" t="s">
        <v>37</v>
      </c>
      <c r="D26" s="13" t="s">
        <v>28</v>
      </c>
      <c r="E26" s="47" t="s">
        <v>28</v>
      </c>
      <c r="F26" s="14">
        <v>8000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6">
        <f t="shared" si="0"/>
        <v>0</v>
      </c>
      <c r="P26" s="16">
        <f t="shared" si="1"/>
        <v>0</v>
      </c>
      <c r="Q26" s="16">
        <f t="shared" si="2"/>
        <v>0</v>
      </c>
      <c r="R26" s="16">
        <f t="shared" si="3"/>
        <v>8000</v>
      </c>
      <c r="S26" s="17" t="s">
        <v>29</v>
      </c>
    </row>
    <row r="27" spans="1:19" s="8" customFormat="1" ht="16.5">
      <c r="A27" s="12">
        <v>12</v>
      </c>
      <c r="B27" s="13" t="s">
        <v>45</v>
      </c>
      <c r="C27" s="13" t="s">
        <v>37</v>
      </c>
      <c r="D27" s="13" t="s">
        <v>28</v>
      </c>
      <c r="E27" s="47" t="s">
        <v>28</v>
      </c>
      <c r="F27" s="14">
        <v>9000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6">
        <f t="shared" si="0"/>
        <v>0</v>
      </c>
      <c r="P27" s="16">
        <f t="shared" si="1"/>
        <v>0</v>
      </c>
      <c r="Q27" s="16">
        <f t="shared" si="2"/>
        <v>0</v>
      </c>
      <c r="R27" s="16">
        <f t="shared" si="3"/>
        <v>9000</v>
      </c>
      <c r="S27" s="17" t="s">
        <v>29</v>
      </c>
    </row>
    <row r="28" spans="1:19" s="8" customFormat="1" ht="16.5">
      <c r="A28" s="12">
        <v>13</v>
      </c>
      <c r="B28" s="13" t="s">
        <v>46</v>
      </c>
      <c r="C28" s="13" t="s">
        <v>37</v>
      </c>
      <c r="D28" s="13" t="s">
        <v>28</v>
      </c>
      <c r="E28" s="47" t="s">
        <v>28</v>
      </c>
      <c r="F28" s="14">
        <v>10000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6">
        <f t="shared" si="0"/>
        <v>0</v>
      </c>
      <c r="P28" s="16">
        <f t="shared" si="1"/>
        <v>0</v>
      </c>
      <c r="Q28" s="16">
        <f t="shared" si="2"/>
        <v>0</v>
      </c>
      <c r="R28" s="16">
        <f t="shared" si="3"/>
        <v>10000</v>
      </c>
      <c r="S28" s="17" t="s">
        <v>29</v>
      </c>
    </row>
    <row r="29" spans="1:19" s="8" customFormat="1" ht="16.5">
      <c r="A29" s="12">
        <v>14</v>
      </c>
      <c r="B29" s="13" t="s">
        <v>47</v>
      </c>
      <c r="C29" s="13" t="s">
        <v>37</v>
      </c>
      <c r="D29" s="13" t="s">
        <v>28</v>
      </c>
      <c r="E29" s="47" t="s">
        <v>28</v>
      </c>
      <c r="F29" s="14">
        <v>10000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6">
        <f t="shared" si="0"/>
        <v>0</v>
      </c>
      <c r="P29" s="16">
        <f t="shared" si="1"/>
        <v>0</v>
      </c>
      <c r="Q29" s="16">
        <f t="shared" si="2"/>
        <v>0</v>
      </c>
      <c r="R29" s="16">
        <f t="shared" si="3"/>
        <v>10000</v>
      </c>
      <c r="S29" s="17" t="s">
        <v>29</v>
      </c>
    </row>
    <row r="30" spans="1:19" s="8" customFormat="1" ht="16.5">
      <c r="A30" s="12">
        <v>15</v>
      </c>
      <c r="B30" s="13" t="s">
        <v>48</v>
      </c>
      <c r="C30" s="13" t="s">
        <v>37</v>
      </c>
      <c r="D30" s="13" t="s">
        <v>28</v>
      </c>
      <c r="E30" s="47" t="s">
        <v>28</v>
      </c>
      <c r="F30" s="14">
        <v>10000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6">
        <f t="shared" si="0"/>
        <v>0</v>
      </c>
      <c r="P30" s="16">
        <f t="shared" si="1"/>
        <v>0</v>
      </c>
      <c r="Q30" s="16">
        <f t="shared" si="2"/>
        <v>0</v>
      </c>
      <c r="R30" s="16">
        <f t="shared" si="3"/>
        <v>10000</v>
      </c>
      <c r="S30" s="17" t="s">
        <v>29</v>
      </c>
    </row>
    <row r="31" spans="1:19" s="8" customFormat="1" ht="16.5">
      <c r="A31" s="12">
        <v>16</v>
      </c>
      <c r="B31" s="13" t="s">
        <v>49</v>
      </c>
      <c r="C31" s="13" t="s">
        <v>37</v>
      </c>
      <c r="D31" s="13" t="s">
        <v>28</v>
      </c>
      <c r="E31" s="47" t="s">
        <v>28</v>
      </c>
      <c r="F31" s="14">
        <v>6000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6">
        <f t="shared" si="0"/>
        <v>0</v>
      </c>
      <c r="P31" s="16">
        <f t="shared" si="1"/>
        <v>0</v>
      </c>
      <c r="Q31" s="16">
        <f t="shared" si="2"/>
        <v>0</v>
      </c>
      <c r="R31" s="16">
        <f t="shared" si="3"/>
        <v>6000</v>
      </c>
      <c r="S31" s="17" t="s">
        <v>29</v>
      </c>
    </row>
    <row r="32" spans="1:19" s="8" customFormat="1" ht="16.5">
      <c r="A32" s="12">
        <v>17</v>
      </c>
      <c r="B32" s="13" t="s">
        <v>50</v>
      </c>
      <c r="C32" s="13" t="s">
        <v>37</v>
      </c>
      <c r="D32" s="13" t="s">
        <v>28</v>
      </c>
      <c r="E32" s="47" t="s">
        <v>28</v>
      </c>
      <c r="F32" s="14">
        <v>27000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6">
        <f t="shared" si="0"/>
        <v>0</v>
      </c>
      <c r="P32" s="16">
        <f t="shared" si="1"/>
        <v>0</v>
      </c>
      <c r="Q32" s="16">
        <f t="shared" si="2"/>
        <v>0</v>
      </c>
      <c r="R32" s="16">
        <f t="shared" si="3"/>
        <v>27000</v>
      </c>
      <c r="S32" s="17" t="s">
        <v>29</v>
      </c>
    </row>
    <row r="33" spans="1:19" s="8" customFormat="1" ht="16.5">
      <c r="A33" s="12">
        <v>18</v>
      </c>
      <c r="B33" s="13" t="s">
        <v>51</v>
      </c>
      <c r="C33" s="13" t="s">
        <v>37</v>
      </c>
      <c r="D33" s="13" t="s">
        <v>28</v>
      </c>
      <c r="E33" s="47" t="s">
        <v>28</v>
      </c>
      <c r="F33" s="14">
        <v>4000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6">
        <f t="shared" si="0"/>
        <v>0</v>
      </c>
      <c r="P33" s="16">
        <f t="shared" si="1"/>
        <v>0</v>
      </c>
      <c r="Q33" s="16">
        <f t="shared" si="2"/>
        <v>0</v>
      </c>
      <c r="R33" s="16">
        <f t="shared" si="3"/>
        <v>4000</v>
      </c>
      <c r="S33" s="17" t="s">
        <v>29</v>
      </c>
    </row>
    <row r="34" spans="1:19" s="8" customFormat="1" ht="16.5">
      <c r="A34" s="12">
        <v>19</v>
      </c>
      <c r="B34" s="13" t="s">
        <v>52</v>
      </c>
      <c r="C34" s="13" t="s">
        <v>37</v>
      </c>
      <c r="D34" s="13" t="s">
        <v>28</v>
      </c>
      <c r="E34" s="47" t="s">
        <v>28</v>
      </c>
      <c r="F34" s="14">
        <v>6000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6">
        <f t="shared" si="0"/>
        <v>0</v>
      </c>
      <c r="P34" s="16">
        <f t="shared" si="1"/>
        <v>0</v>
      </c>
      <c r="Q34" s="16">
        <f t="shared" si="2"/>
        <v>0</v>
      </c>
      <c r="R34" s="16">
        <f t="shared" si="3"/>
        <v>6000</v>
      </c>
      <c r="S34" s="17" t="s">
        <v>29</v>
      </c>
    </row>
    <row r="35" spans="1:19" s="8" customFormat="1" ht="16.5">
      <c r="A35" s="12">
        <v>20</v>
      </c>
      <c r="B35" s="13" t="s">
        <v>53</v>
      </c>
      <c r="C35" s="13" t="s">
        <v>37</v>
      </c>
      <c r="D35" s="13" t="s">
        <v>28</v>
      </c>
      <c r="E35" s="47" t="s">
        <v>28</v>
      </c>
      <c r="F35" s="14">
        <v>7500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6">
        <f t="shared" si="0"/>
        <v>0</v>
      </c>
      <c r="P35" s="16">
        <f t="shared" si="1"/>
        <v>0</v>
      </c>
      <c r="Q35" s="16">
        <f t="shared" si="2"/>
        <v>0</v>
      </c>
      <c r="R35" s="16">
        <f t="shared" si="3"/>
        <v>7500</v>
      </c>
      <c r="S35" s="17" t="s">
        <v>29</v>
      </c>
    </row>
    <row r="36" spans="1:19" s="8" customFormat="1" ht="16.5">
      <c r="A36" s="12">
        <v>22</v>
      </c>
      <c r="B36" s="13" t="s">
        <v>54</v>
      </c>
      <c r="C36" s="13" t="s">
        <v>37</v>
      </c>
      <c r="D36" s="13" t="s">
        <v>28</v>
      </c>
      <c r="E36" s="47" t="s">
        <v>28</v>
      </c>
      <c r="F36" s="14">
        <v>3000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6">
        <f>SUM(I36:N36)</f>
        <v>0</v>
      </c>
      <c r="P36" s="16">
        <f>+G36+H36+I36+L36+N36</f>
        <v>0</v>
      </c>
      <c r="Q36" s="16">
        <f>+J36+K36+M36</f>
        <v>0</v>
      </c>
      <c r="R36" s="16">
        <f>+F36-P36</f>
        <v>3000</v>
      </c>
      <c r="S36" s="17" t="s">
        <v>29</v>
      </c>
    </row>
    <row r="37" spans="1:19" s="8" customFormat="1" ht="16.5">
      <c r="A37" s="12">
        <v>23</v>
      </c>
      <c r="B37" s="13" t="s">
        <v>55</v>
      </c>
      <c r="C37" s="13" t="s">
        <v>37</v>
      </c>
      <c r="D37" s="13" t="s">
        <v>28</v>
      </c>
      <c r="E37" s="47" t="s">
        <v>28</v>
      </c>
      <c r="F37" s="14">
        <v>7500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6">
        <f>SUM(I37:N37)</f>
        <v>0</v>
      </c>
      <c r="P37" s="16">
        <f>+G37+H37+I37+L37+N37</f>
        <v>0</v>
      </c>
      <c r="Q37" s="16">
        <f>+J37+K37+M37</f>
        <v>0</v>
      </c>
      <c r="R37" s="16">
        <f>+F37-P37</f>
        <v>7500</v>
      </c>
      <c r="S37" s="17" t="s">
        <v>29</v>
      </c>
    </row>
    <row r="38" spans="1:19" s="8" customFormat="1" ht="16.5">
      <c r="A38" s="12">
        <v>24</v>
      </c>
      <c r="B38" s="13" t="s">
        <v>56</v>
      </c>
      <c r="C38" s="13" t="s">
        <v>57</v>
      </c>
      <c r="D38" s="13" t="s">
        <v>58</v>
      </c>
      <c r="E38" s="47" t="s">
        <v>28</v>
      </c>
      <c r="F38" s="14">
        <v>2500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6">
        <f>SUM(I38:N38)</f>
        <v>0</v>
      </c>
      <c r="P38" s="16">
        <f>+G38+H38+I38+L38+N38</f>
        <v>0</v>
      </c>
      <c r="Q38" s="16">
        <f>+J38+K38+M38</f>
        <v>0</v>
      </c>
      <c r="R38" s="16">
        <f>+F38-P38</f>
        <v>2500</v>
      </c>
      <c r="S38" s="17" t="s">
        <v>29</v>
      </c>
    </row>
    <row r="39" spans="1:19" s="8" customFormat="1" ht="16.5">
      <c r="A39" s="12">
        <v>25</v>
      </c>
      <c r="B39" s="13" t="s">
        <v>59</v>
      </c>
      <c r="C39" s="13" t="s">
        <v>60</v>
      </c>
      <c r="D39" s="13" t="s">
        <v>61</v>
      </c>
      <c r="E39" s="47" t="s">
        <v>28</v>
      </c>
      <c r="F39" s="14">
        <v>12000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6">
        <f>SUM(I39:N39)</f>
        <v>0</v>
      </c>
      <c r="P39" s="16">
        <f>+G39+H39+I39+L39+N39</f>
        <v>0</v>
      </c>
      <c r="Q39" s="16">
        <f>+J39+K39+M39</f>
        <v>0</v>
      </c>
      <c r="R39" s="16">
        <f>+F39-P39</f>
        <v>12000</v>
      </c>
      <c r="S39" s="17" t="s">
        <v>29</v>
      </c>
    </row>
    <row r="40" spans="1:19" s="8" customFormat="1" ht="16.5">
      <c r="A40" s="12">
        <v>26</v>
      </c>
      <c r="B40" s="13" t="s">
        <v>62</v>
      </c>
      <c r="C40" s="13" t="s">
        <v>60</v>
      </c>
      <c r="D40" s="13" t="s">
        <v>63</v>
      </c>
      <c r="E40" s="47" t="s">
        <v>28</v>
      </c>
      <c r="F40" s="14">
        <v>15000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6">
        <f>SUM(I40:N40)</f>
        <v>0</v>
      </c>
      <c r="P40" s="16">
        <f>+G40+H40+I40+L40+N40</f>
        <v>0</v>
      </c>
      <c r="Q40" s="16">
        <f>+J40+K40+M40</f>
        <v>0</v>
      </c>
      <c r="R40" s="16">
        <f>+F40-P40</f>
        <v>15000</v>
      </c>
      <c r="S40" s="17" t="s">
        <v>29</v>
      </c>
    </row>
    <row r="41" spans="1:19" s="8" customFormat="1" ht="16.5">
      <c r="A41" s="12">
        <v>27</v>
      </c>
      <c r="B41" s="13" t="s">
        <v>64</v>
      </c>
      <c r="C41" s="13" t="s">
        <v>60</v>
      </c>
      <c r="D41" s="13" t="s">
        <v>65</v>
      </c>
      <c r="E41" s="47" t="s">
        <v>28</v>
      </c>
      <c r="F41" s="14">
        <v>12000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6">
        <f t="shared" si="0"/>
        <v>0</v>
      </c>
      <c r="P41" s="16">
        <f t="shared" si="1"/>
        <v>0</v>
      </c>
      <c r="Q41" s="16">
        <f t="shared" si="2"/>
        <v>0</v>
      </c>
      <c r="R41" s="16">
        <f t="shared" si="3"/>
        <v>12000</v>
      </c>
      <c r="S41" s="17" t="s">
        <v>29</v>
      </c>
    </row>
    <row r="42" spans="1:19" s="8" customFormat="1" ht="16.5">
      <c r="A42" s="12">
        <v>28</v>
      </c>
      <c r="B42" s="13" t="s">
        <v>66</v>
      </c>
      <c r="C42" s="13" t="s">
        <v>60</v>
      </c>
      <c r="D42" s="13" t="s">
        <v>67</v>
      </c>
      <c r="E42" s="47" t="s">
        <v>28</v>
      </c>
      <c r="F42" s="14">
        <v>13000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6">
        <f t="shared" si="0"/>
        <v>0</v>
      </c>
      <c r="P42" s="16">
        <f t="shared" si="1"/>
        <v>0</v>
      </c>
      <c r="Q42" s="16">
        <f t="shared" si="2"/>
        <v>0</v>
      </c>
      <c r="R42" s="16">
        <f t="shared" si="3"/>
        <v>13000</v>
      </c>
      <c r="S42" s="17" t="s">
        <v>29</v>
      </c>
    </row>
    <row r="43" spans="1:19" s="8" customFormat="1" ht="16.5">
      <c r="A43" s="12">
        <v>29</v>
      </c>
      <c r="B43" s="13" t="s">
        <v>68</v>
      </c>
      <c r="C43" s="13" t="s">
        <v>60</v>
      </c>
      <c r="D43" s="13" t="s">
        <v>67</v>
      </c>
      <c r="E43" s="47" t="s">
        <v>28</v>
      </c>
      <c r="F43" s="14">
        <v>10000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6">
        <f t="shared" si="0"/>
        <v>0</v>
      </c>
      <c r="P43" s="16">
        <f t="shared" si="1"/>
        <v>0</v>
      </c>
      <c r="Q43" s="16">
        <f t="shared" si="2"/>
        <v>0</v>
      </c>
      <c r="R43" s="16">
        <f t="shared" si="3"/>
        <v>10000</v>
      </c>
      <c r="S43" s="17" t="s">
        <v>29</v>
      </c>
    </row>
    <row r="44" spans="1:19" s="8" customFormat="1" ht="16.5">
      <c r="A44" s="12">
        <v>30</v>
      </c>
      <c r="B44" s="13" t="s">
        <v>69</v>
      </c>
      <c r="C44" s="13" t="s">
        <v>60</v>
      </c>
      <c r="D44" s="13" t="s">
        <v>70</v>
      </c>
      <c r="E44" s="47" t="s">
        <v>28</v>
      </c>
      <c r="F44" s="14">
        <v>8000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6">
        <f t="shared" si="0"/>
        <v>0</v>
      </c>
      <c r="P44" s="16">
        <f t="shared" si="1"/>
        <v>0</v>
      </c>
      <c r="Q44" s="16">
        <f t="shared" si="2"/>
        <v>0</v>
      </c>
      <c r="R44" s="16">
        <f t="shared" si="3"/>
        <v>8000</v>
      </c>
      <c r="S44" s="17" t="s">
        <v>29</v>
      </c>
    </row>
    <row r="45" spans="1:19" s="8" customFormat="1" ht="16.5">
      <c r="A45" s="12">
        <v>31</v>
      </c>
      <c r="B45" s="13" t="s">
        <v>71</v>
      </c>
      <c r="C45" s="13" t="s">
        <v>60</v>
      </c>
      <c r="D45" s="13" t="s">
        <v>70</v>
      </c>
      <c r="E45" s="47" t="s">
        <v>28</v>
      </c>
      <c r="F45" s="14">
        <v>5000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6">
        <f t="shared" si="0"/>
        <v>0</v>
      </c>
      <c r="P45" s="16">
        <f t="shared" si="1"/>
        <v>0</v>
      </c>
      <c r="Q45" s="16">
        <f t="shared" si="2"/>
        <v>0</v>
      </c>
      <c r="R45" s="16">
        <f t="shared" si="3"/>
        <v>5000</v>
      </c>
      <c r="S45" s="17" t="s">
        <v>29</v>
      </c>
    </row>
    <row r="46" spans="1:19" s="8" customFormat="1" ht="16.5">
      <c r="A46" s="12">
        <v>32</v>
      </c>
      <c r="B46" s="13" t="s">
        <v>72</v>
      </c>
      <c r="C46" s="13" t="s">
        <v>60</v>
      </c>
      <c r="D46" s="13" t="s">
        <v>67</v>
      </c>
      <c r="E46" s="47" t="s">
        <v>28</v>
      </c>
      <c r="F46" s="14">
        <v>5000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6">
        <f t="shared" si="0"/>
        <v>0</v>
      </c>
      <c r="P46" s="16">
        <f t="shared" si="1"/>
        <v>0</v>
      </c>
      <c r="Q46" s="16">
        <f t="shared" si="2"/>
        <v>0</v>
      </c>
      <c r="R46" s="16">
        <f t="shared" si="3"/>
        <v>5000</v>
      </c>
      <c r="S46" s="17" t="s">
        <v>29</v>
      </c>
    </row>
    <row r="47" spans="1:19" s="8" customFormat="1" ht="16.5">
      <c r="A47" s="12">
        <v>33</v>
      </c>
      <c r="B47" s="13" t="s">
        <v>73</v>
      </c>
      <c r="C47" s="13" t="s">
        <v>60</v>
      </c>
      <c r="D47" s="13" t="s">
        <v>74</v>
      </c>
      <c r="E47" s="47" t="s">
        <v>28</v>
      </c>
      <c r="F47" s="14">
        <v>5000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6">
        <f t="shared" si="0"/>
        <v>0</v>
      </c>
      <c r="P47" s="16">
        <f t="shared" si="1"/>
        <v>0</v>
      </c>
      <c r="Q47" s="16">
        <f t="shared" si="2"/>
        <v>0</v>
      </c>
      <c r="R47" s="16">
        <f t="shared" si="3"/>
        <v>5000</v>
      </c>
      <c r="S47" s="17" t="s">
        <v>29</v>
      </c>
    </row>
    <row r="48" spans="1:19" s="8" customFormat="1" ht="16.5">
      <c r="A48" s="12">
        <v>34</v>
      </c>
      <c r="B48" s="13" t="s">
        <v>75</v>
      </c>
      <c r="C48" s="13" t="s">
        <v>60</v>
      </c>
      <c r="D48" s="13" t="s">
        <v>28</v>
      </c>
      <c r="E48" s="47" t="s">
        <v>28</v>
      </c>
      <c r="F48" s="14">
        <v>4000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6">
        <f t="shared" si="0"/>
        <v>0</v>
      </c>
      <c r="P48" s="16">
        <f t="shared" si="1"/>
        <v>0</v>
      </c>
      <c r="Q48" s="16">
        <f t="shared" si="2"/>
        <v>0</v>
      </c>
      <c r="R48" s="16">
        <f t="shared" si="3"/>
        <v>4000</v>
      </c>
      <c r="S48" s="17" t="s">
        <v>29</v>
      </c>
    </row>
    <row r="49" spans="1:19" s="8" customFormat="1" ht="16.5">
      <c r="A49" s="12">
        <v>35</v>
      </c>
      <c r="B49" s="13" t="s">
        <v>76</v>
      </c>
      <c r="C49" s="13" t="s">
        <v>60</v>
      </c>
      <c r="D49" s="13" t="s">
        <v>77</v>
      </c>
      <c r="E49" s="47" t="s">
        <v>28</v>
      </c>
      <c r="F49" s="14">
        <v>5000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6">
        <f t="shared" si="0"/>
        <v>0</v>
      </c>
      <c r="P49" s="16">
        <f t="shared" si="1"/>
        <v>0</v>
      </c>
      <c r="Q49" s="16">
        <f t="shared" si="2"/>
        <v>0</v>
      </c>
      <c r="R49" s="16">
        <f t="shared" si="3"/>
        <v>5000</v>
      </c>
      <c r="S49" s="17" t="s">
        <v>29</v>
      </c>
    </row>
    <row r="50" spans="1:19" s="8" customFormat="1" ht="16.5">
      <c r="A50" s="12">
        <v>36</v>
      </c>
      <c r="B50" s="13" t="s">
        <v>78</v>
      </c>
      <c r="C50" s="13" t="s">
        <v>60</v>
      </c>
      <c r="D50" s="13" t="s">
        <v>79</v>
      </c>
      <c r="E50" s="47" t="s">
        <v>28</v>
      </c>
      <c r="F50" s="14">
        <v>52400</v>
      </c>
      <c r="G50" s="19">
        <v>2675.88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6">
        <f t="shared" si="0"/>
        <v>0</v>
      </c>
      <c r="P50" s="16">
        <f t="shared" si="1"/>
        <v>2675.88</v>
      </c>
      <c r="Q50" s="16">
        <f t="shared" si="2"/>
        <v>0</v>
      </c>
      <c r="R50" s="16">
        <f t="shared" si="3"/>
        <v>49724.12</v>
      </c>
      <c r="S50" s="17" t="s">
        <v>29</v>
      </c>
    </row>
    <row r="51" spans="1:19" s="8" customFormat="1" ht="16.5">
      <c r="A51" s="12">
        <v>37</v>
      </c>
      <c r="B51" s="13" t="s">
        <v>80</v>
      </c>
      <c r="C51" s="13" t="s">
        <v>60</v>
      </c>
      <c r="D51" s="13" t="s">
        <v>67</v>
      </c>
      <c r="E51" s="47" t="s">
        <v>28</v>
      </c>
      <c r="F51" s="14">
        <v>8000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6">
        <f t="shared" si="0"/>
        <v>0</v>
      </c>
      <c r="P51" s="16">
        <f t="shared" si="1"/>
        <v>0</v>
      </c>
      <c r="Q51" s="16">
        <f t="shared" si="2"/>
        <v>0</v>
      </c>
      <c r="R51" s="16">
        <f t="shared" si="3"/>
        <v>8000</v>
      </c>
      <c r="S51" s="17" t="s">
        <v>29</v>
      </c>
    </row>
    <row r="52" spans="1:19" s="8" customFormat="1" ht="16.5">
      <c r="A52" s="12">
        <v>38</v>
      </c>
      <c r="B52" s="13" t="s">
        <v>81</v>
      </c>
      <c r="C52" s="13" t="s">
        <v>60</v>
      </c>
      <c r="D52" s="13" t="s">
        <v>67</v>
      </c>
      <c r="E52" s="47" t="s">
        <v>28</v>
      </c>
      <c r="F52" s="14">
        <v>8000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6">
        <f t="shared" si="0"/>
        <v>0</v>
      </c>
      <c r="P52" s="16">
        <f t="shared" si="1"/>
        <v>0</v>
      </c>
      <c r="Q52" s="16">
        <f t="shared" si="2"/>
        <v>0</v>
      </c>
      <c r="R52" s="16">
        <f t="shared" si="3"/>
        <v>8000</v>
      </c>
      <c r="S52" s="17" t="s">
        <v>29</v>
      </c>
    </row>
    <row r="53" spans="1:19" s="8" customFormat="1" ht="16.5">
      <c r="A53" s="12">
        <v>39</v>
      </c>
      <c r="B53" s="13" t="s">
        <v>82</v>
      </c>
      <c r="C53" s="13" t="s">
        <v>60</v>
      </c>
      <c r="D53" s="13" t="s">
        <v>28</v>
      </c>
      <c r="E53" s="47" t="s">
        <v>28</v>
      </c>
      <c r="F53" s="14">
        <v>3000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6">
        <f t="shared" si="0"/>
        <v>0</v>
      </c>
      <c r="P53" s="16">
        <f t="shared" si="1"/>
        <v>0</v>
      </c>
      <c r="Q53" s="16">
        <f t="shared" si="2"/>
        <v>0</v>
      </c>
      <c r="R53" s="16">
        <f t="shared" si="3"/>
        <v>3000</v>
      </c>
      <c r="S53" s="17" t="s">
        <v>29</v>
      </c>
    </row>
    <row r="54" spans="1:19" s="8" customFormat="1" ht="16.5">
      <c r="A54" s="12">
        <v>40</v>
      </c>
      <c r="B54" s="13" t="s">
        <v>83</v>
      </c>
      <c r="C54" s="13" t="s">
        <v>60</v>
      </c>
      <c r="D54" s="13" t="s">
        <v>28</v>
      </c>
      <c r="E54" s="47" t="s">
        <v>28</v>
      </c>
      <c r="F54" s="14">
        <v>5000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6">
        <f t="shared" si="0"/>
        <v>0</v>
      </c>
      <c r="P54" s="16">
        <f t="shared" si="1"/>
        <v>0</v>
      </c>
      <c r="Q54" s="16">
        <f t="shared" si="2"/>
        <v>0</v>
      </c>
      <c r="R54" s="16">
        <f t="shared" si="3"/>
        <v>5000</v>
      </c>
      <c r="S54" s="17" t="s">
        <v>29</v>
      </c>
    </row>
    <row r="55" spans="1:19" s="8" customFormat="1" ht="16.5">
      <c r="A55" s="12">
        <v>41</v>
      </c>
      <c r="B55" s="13" t="s">
        <v>84</v>
      </c>
      <c r="C55" s="13" t="s">
        <v>60</v>
      </c>
      <c r="D55" s="13" t="s">
        <v>85</v>
      </c>
      <c r="E55" s="47" t="s">
        <v>28</v>
      </c>
      <c r="F55" s="14">
        <v>10000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6">
        <f t="shared" si="0"/>
        <v>0</v>
      </c>
      <c r="P55" s="16">
        <f t="shared" si="1"/>
        <v>0</v>
      </c>
      <c r="Q55" s="16">
        <f t="shared" si="2"/>
        <v>0</v>
      </c>
      <c r="R55" s="16">
        <f t="shared" si="3"/>
        <v>10000</v>
      </c>
      <c r="S55" s="17" t="s">
        <v>29</v>
      </c>
    </row>
    <row r="56" spans="1:19" s="8" customFormat="1" ht="16.5">
      <c r="A56" s="12">
        <v>42</v>
      </c>
      <c r="B56" s="13" t="s">
        <v>86</v>
      </c>
      <c r="C56" s="13" t="s">
        <v>60</v>
      </c>
      <c r="D56" s="13" t="s">
        <v>70</v>
      </c>
      <c r="E56" s="47" t="s">
        <v>28</v>
      </c>
      <c r="F56" s="14">
        <v>10000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6">
        <f t="shared" si="0"/>
        <v>0</v>
      </c>
      <c r="P56" s="16">
        <f t="shared" si="1"/>
        <v>0</v>
      </c>
      <c r="Q56" s="16">
        <f t="shared" si="2"/>
        <v>0</v>
      </c>
      <c r="R56" s="16">
        <f t="shared" si="3"/>
        <v>10000</v>
      </c>
      <c r="S56" s="17" t="s">
        <v>29</v>
      </c>
    </row>
    <row r="57" spans="1:19" s="8" customFormat="1" ht="16.5">
      <c r="A57" s="12">
        <v>43</v>
      </c>
      <c r="B57" s="13" t="s">
        <v>87</v>
      </c>
      <c r="C57" s="13" t="s">
        <v>60</v>
      </c>
      <c r="D57" s="13" t="s">
        <v>70</v>
      </c>
      <c r="E57" s="47" t="s">
        <v>28</v>
      </c>
      <c r="F57" s="14">
        <v>8000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6">
        <f t="shared" si="0"/>
        <v>0</v>
      </c>
      <c r="P57" s="16">
        <f t="shared" si="1"/>
        <v>0</v>
      </c>
      <c r="Q57" s="16">
        <f t="shared" si="2"/>
        <v>0</v>
      </c>
      <c r="R57" s="16">
        <f t="shared" si="3"/>
        <v>8000</v>
      </c>
      <c r="S57" s="17" t="s">
        <v>29</v>
      </c>
    </row>
    <row r="58" spans="1:19" s="8" customFormat="1" ht="16.5">
      <c r="A58" s="12">
        <v>44</v>
      </c>
      <c r="B58" s="13" t="s">
        <v>88</v>
      </c>
      <c r="C58" s="13" t="s">
        <v>60</v>
      </c>
      <c r="D58" s="13" t="s">
        <v>28</v>
      </c>
      <c r="E58" s="47" t="s">
        <v>28</v>
      </c>
      <c r="F58" s="14">
        <v>5000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6">
        <f t="shared" si="0"/>
        <v>0</v>
      </c>
      <c r="P58" s="16">
        <f t="shared" si="1"/>
        <v>0</v>
      </c>
      <c r="Q58" s="16">
        <f t="shared" si="2"/>
        <v>0</v>
      </c>
      <c r="R58" s="16">
        <f t="shared" si="3"/>
        <v>5000</v>
      </c>
      <c r="S58" s="17" t="s">
        <v>29</v>
      </c>
    </row>
    <row r="59" spans="1:19" s="8" customFormat="1" ht="16.5">
      <c r="A59" s="12">
        <v>45</v>
      </c>
      <c r="B59" s="13" t="s">
        <v>89</v>
      </c>
      <c r="C59" s="13" t="s">
        <v>60</v>
      </c>
      <c r="D59" s="13" t="s">
        <v>28</v>
      </c>
      <c r="E59" s="47" t="s">
        <v>28</v>
      </c>
      <c r="F59" s="14">
        <v>10000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6">
        <f t="shared" si="0"/>
        <v>0</v>
      </c>
      <c r="P59" s="16">
        <f t="shared" si="1"/>
        <v>0</v>
      </c>
      <c r="Q59" s="16">
        <f t="shared" si="2"/>
        <v>0</v>
      </c>
      <c r="R59" s="16">
        <f t="shared" si="3"/>
        <v>10000</v>
      </c>
      <c r="S59" s="17" t="s">
        <v>29</v>
      </c>
    </row>
    <row r="60" spans="1:19" s="8" customFormat="1" ht="16.5">
      <c r="A60" s="12">
        <v>46</v>
      </c>
      <c r="B60" s="13" t="s">
        <v>90</v>
      </c>
      <c r="C60" s="13" t="s">
        <v>60</v>
      </c>
      <c r="D60" s="13" t="s">
        <v>91</v>
      </c>
      <c r="E60" s="47" t="s">
        <v>28</v>
      </c>
      <c r="F60" s="14">
        <v>20000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6">
        <f t="shared" si="0"/>
        <v>0</v>
      </c>
      <c r="P60" s="16">
        <f t="shared" si="1"/>
        <v>0</v>
      </c>
      <c r="Q60" s="16">
        <f t="shared" si="2"/>
        <v>0</v>
      </c>
      <c r="R60" s="16">
        <f t="shared" si="3"/>
        <v>20000</v>
      </c>
      <c r="S60" s="17" t="s">
        <v>29</v>
      </c>
    </row>
    <row r="61" spans="1:19" s="8" customFormat="1" ht="16.5">
      <c r="A61" s="12">
        <v>47</v>
      </c>
      <c r="B61" s="13" t="s">
        <v>92</v>
      </c>
      <c r="C61" s="13" t="s">
        <v>60</v>
      </c>
      <c r="D61" s="13" t="s">
        <v>74</v>
      </c>
      <c r="E61" s="47" t="s">
        <v>28</v>
      </c>
      <c r="F61" s="14">
        <v>5000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6">
        <f t="shared" si="0"/>
        <v>0</v>
      </c>
      <c r="P61" s="16">
        <f t="shared" si="1"/>
        <v>0</v>
      </c>
      <c r="Q61" s="16">
        <f t="shared" si="2"/>
        <v>0</v>
      </c>
      <c r="R61" s="16">
        <f t="shared" si="3"/>
        <v>5000</v>
      </c>
      <c r="S61" s="17" t="s">
        <v>29</v>
      </c>
    </row>
    <row r="62" spans="1:19" s="8" customFormat="1" ht="16.5">
      <c r="A62" s="12">
        <v>48</v>
      </c>
      <c r="B62" s="13" t="s">
        <v>93</v>
      </c>
      <c r="C62" s="13" t="s">
        <v>60</v>
      </c>
      <c r="D62" s="13" t="s">
        <v>28</v>
      </c>
      <c r="E62" s="47" t="s">
        <v>28</v>
      </c>
      <c r="F62" s="14">
        <v>7000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6">
        <f t="shared" si="0"/>
        <v>0</v>
      </c>
      <c r="P62" s="16">
        <f t="shared" si="1"/>
        <v>0</v>
      </c>
      <c r="Q62" s="16">
        <f t="shared" si="2"/>
        <v>0</v>
      </c>
      <c r="R62" s="16">
        <f t="shared" si="3"/>
        <v>7000</v>
      </c>
      <c r="S62" s="17" t="s">
        <v>29</v>
      </c>
    </row>
    <row r="63" spans="1:19" s="8" customFormat="1" ht="16.5">
      <c r="A63" s="12">
        <v>49</v>
      </c>
      <c r="B63" s="13" t="s">
        <v>94</v>
      </c>
      <c r="C63" s="13" t="s">
        <v>60</v>
      </c>
      <c r="D63" s="13" t="s">
        <v>95</v>
      </c>
      <c r="E63" s="47" t="s">
        <v>28</v>
      </c>
      <c r="F63" s="14">
        <v>30000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6">
        <f t="shared" si="0"/>
        <v>0</v>
      </c>
      <c r="P63" s="16">
        <f t="shared" si="1"/>
        <v>0</v>
      </c>
      <c r="Q63" s="16">
        <f t="shared" si="2"/>
        <v>0</v>
      </c>
      <c r="R63" s="16">
        <f t="shared" si="3"/>
        <v>30000</v>
      </c>
      <c r="S63" s="17" t="s">
        <v>29</v>
      </c>
    </row>
    <row r="64" spans="1:19" s="8" customFormat="1" ht="16.5">
      <c r="A64" s="12">
        <v>50</v>
      </c>
      <c r="B64" s="13" t="s">
        <v>96</v>
      </c>
      <c r="C64" s="13" t="s">
        <v>60</v>
      </c>
      <c r="D64" s="13" t="s">
        <v>67</v>
      </c>
      <c r="E64" s="47" t="s">
        <v>28</v>
      </c>
      <c r="F64" s="14">
        <v>5000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6">
        <f t="shared" si="0"/>
        <v>0</v>
      </c>
      <c r="P64" s="16">
        <f t="shared" si="1"/>
        <v>0</v>
      </c>
      <c r="Q64" s="16">
        <f t="shared" si="2"/>
        <v>0</v>
      </c>
      <c r="R64" s="16">
        <f t="shared" si="3"/>
        <v>5000</v>
      </c>
      <c r="S64" s="17" t="s">
        <v>29</v>
      </c>
    </row>
    <row r="65" spans="1:19" s="8" customFormat="1" ht="16.5">
      <c r="A65" s="12">
        <v>51</v>
      </c>
      <c r="B65" s="13" t="s">
        <v>97</v>
      </c>
      <c r="C65" s="13" t="s">
        <v>60</v>
      </c>
      <c r="D65" s="13" t="s">
        <v>28</v>
      </c>
      <c r="E65" s="47" t="s">
        <v>28</v>
      </c>
      <c r="F65" s="14">
        <v>8000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6">
        <f>SUM(I65:N65)</f>
        <v>0</v>
      </c>
      <c r="P65" s="16">
        <f>+G65+H65+I65+L65+N65</f>
        <v>0</v>
      </c>
      <c r="Q65" s="16">
        <f>+J65+K65+M65</f>
        <v>0</v>
      </c>
      <c r="R65" s="16">
        <f>+F65-P65</f>
        <v>8000</v>
      </c>
      <c r="S65" s="17" t="s">
        <v>29</v>
      </c>
    </row>
    <row r="66" spans="1:19" s="8" customFormat="1" ht="16.5">
      <c r="A66" s="12">
        <v>52</v>
      </c>
      <c r="B66" s="13" t="s">
        <v>98</v>
      </c>
      <c r="C66" s="13" t="s">
        <v>60</v>
      </c>
      <c r="D66" s="13" t="s">
        <v>28</v>
      </c>
      <c r="E66" s="47" t="s">
        <v>28</v>
      </c>
      <c r="F66" s="14">
        <v>4500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6">
        <f>SUM(I66:N66)</f>
        <v>0</v>
      </c>
      <c r="P66" s="16">
        <f>+G66+H66+I66+L66+N66</f>
        <v>0</v>
      </c>
      <c r="Q66" s="16">
        <f>+J66+K66+M66</f>
        <v>0</v>
      </c>
      <c r="R66" s="16">
        <f>+F66-P66</f>
        <v>4500</v>
      </c>
      <c r="S66" s="17" t="s">
        <v>29</v>
      </c>
    </row>
    <row r="67" spans="1:19" s="8" customFormat="1" ht="16.5">
      <c r="A67" s="12">
        <v>53</v>
      </c>
      <c r="B67" s="13" t="s">
        <v>99</v>
      </c>
      <c r="C67" s="13" t="s">
        <v>60</v>
      </c>
      <c r="D67" s="13" t="s">
        <v>28</v>
      </c>
      <c r="E67" s="47" t="s">
        <v>28</v>
      </c>
      <c r="F67" s="14">
        <v>12000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6">
        <f>SUM(I67:N67)</f>
        <v>0</v>
      </c>
      <c r="P67" s="16">
        <f>+G67+H67+I67+L67+N67</f>
        <v>0</v>
      </c>
      <c r="Q67" s="16">
        <f>+J67+K67+M67</f>
        <v>0</v>
      </c>
      <c r="R67" s="16">
        <f>+F67-P67</f>
        <v>12000</v>
      </c>
      <c r="S67" s="17" t="s">
        <v>29</v>
      </c>
    </row>
    <row r="68" spans="1:19" s="8" customFormat="1" ht="16.5">
      <c r="A68" s="12">
        <v>54</v>
      </c>
      <c r="B68" s="13" t="s">
        <v>100</v>
      </c>
      <c r="C68" s="13" t="s">
        <v>60</v>
      </c>
      <c r="D68" s="13" t="s">
        <v>28</v>
      </c>
      <c r="E68" s="47" t="s">
        <v>28</v>
      </c>
      <c r="F68" s="14">
        <v>5000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6">
        <f>SUM(I68:N68)</f>
        <v>0</v>
      </c>
      <c r="P68" s="16">
        <f>+G68+H68+I68+L68+N68</f>
        <v>0</v>
      </c>
      <c r="Q68" s="16">
        <f>+J68+K68+M68</f>
        <v>0</v>
      </c>
      <c r="R68" s="16">
        <f>+F68-P68</f>
        <v>5000</v>
      </c>
      <c r="S68" s="17" t="s">
        <v>29</v>
      </c>
    </row>
    <row r="69" spans="1:19" s="8" customFormat="1" ht="16.5">
      <c r="A69" s="12">
        <v>55</v>
      </c>
      <c r="B69" s="13" t="s">
        <v>101</v>
      </c>
      <c r="C69" s="13" t="s">
        <v>102</v>
      </c>
      <c r="D69" s="13" t="s">
        <v>28</v>
      </c>
      <c r="E69" s="47" t="s">
        <v>28</v>
      </c>
      <c r="F69" s="14">
        <v>3000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6">
        <f>SUM(I69:N69)</f>
        <v>0</v>
      </c>
      <c r="P69" s="16">
        <f>+G69+H69+I69+L69+N69</f>
        <v>0</v>
      </c>
      <c r="Q69" s="16">
        <f>+J69+K69+M69</f>
        <v>0</v>
      </c>
      <c r="R69" s="16">
        <f>+F69-P69</f>
        <v>3000</v>
      </c>
      <c r="S69" s="17" t="s">
        <v>29</v>
      </c>
    </row>
    <row r="70" spans="1:19" s="8" customFormat="1" ht="16.5">
      <c r="A70" s="12">
        <v>56</v>
      </c>
      <c r="B70" s="13" t="s">
        <v>103</v>
      </c>
      <c r="C70" s="13" t="s">
        <v>102</v>
      </c>
      <c r="D70" s="13" t="s">
        <v>28</v>
      </c>
      <c r="E70" s="47" t="s">
        <v>28</v>
      </c>
      <c r="F70" s="14">
        <v>2500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6">
        <f t="shared" si="0"/>
        <v>0</v>
      </c>
      <c r="P70" s="16">
        <f t="shared" si="1"/>
        <v>0</v>
      </c>
      <c r="Q70" s="16">
        <f t="shared" si="2"/>
        <v>0</v>
      </c>
      <c r="R70" s="16">
        <f t="shared" si="3"/>
        <v>2500</v>
      </c>
      <c r="S70" s="17" t="s">
        <v>29</v>
      </c>
    </row>
    <row r="71" spans="1:19" s="8" customFormat="1" ht="16.5">
      <c r="A71" s="12">
        <v>57</v>
      </c>
      <c r="B71" s="13" t="s">
        <v>104</v>
      </c>
      <c r="C71" s="13" t="s">
        <v>102</v>
      </c>
      <c r="D71" s="13" t="s">
        <v>70</v>
      </c>
      <c r="E71" s="47" t="s">
        <v>28</v>
      </c>
      <c r="F71" s="14">
        <v>9500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6">
        <f t="shared" si="0"/>
        <v>0</v>
      </c>
      <c r="P71" s="16">
        <f t="shared" si="1"/>
        <v>0</v>
      </c>
      <c r="Q71" s="16">
        <f t="shared" si="2"/>
        <v>0</v>
      </c>
      <c r="R71" s="16">
        <f t="shared" si="3"/>
        <v>9500</v>
      </c>
      <c r="S71" s="17" t="s">
        <v>29</v>
      </c>
    </row>
    <row r="72" spans="1:19" s="8" customFormat="1" ht="16.5">
      <c r="A72" s="12">
        <v>58</v>
      </c>
      <c r="B72" s="13" t="s">
        <v>105</v>
      </c>
      <c r="C72" s="13" t="s">
        <v>102</v>
      </c>
      <c r="D72" s="13" t="s">
        <v>70</v>
      </c>
      <c r="E72" s="47" t="s">
        <v>28</v>
      </c>
      <c r="F72" s="14">
        <v>60000</v>
      </c>
      <c r="G72" s="19">
        <v>4195.88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6">
        <f t="shared" si="0"/>
        <v>0</v>
      </c>
      <c r="P72" s="16">
        <f t="shared" si="1"/>
        <v>4195.88</v>
      </c>
      <c r="Q72" s="16">
        <f t="shared" si="2"/>
        <v>0</v>
      </c>
      <c r="R72" s="16">
        <f t="shared" si="3"/>
        <v>55804.12</v>
      </c>
      <c r="S72" s="17" t="s">
        <v>29</v>
      </c>
    </row>
    <row r="73" spans="1:19" s="8" customFormat="1" ht="16.5">
      <c r="A73" s="12">
        <v>59</v>
      </c>
      <c r="B73" s="13" t="s">
        <v>106</v>
      </c>
      <c r="C73" s="13" t="s">
        <v>107</v>
      </c>
      <c r="D73" s="13" t="s">
        <v>108</v>
      </c>
      <c r="E73" s="47" t="s">
        <v>28</v>
      </c>
      <c r="F73" s="14">
        <v>7475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6">
        <f t="shared" si="0"/>
        <v>0</v>
      </c>
      <c r="P73" s="16">
        <f t="shared" si="1"/>
        <v>0</v>
      </c>
      <c r="Q73" s="16">
        <f t="shared" si="2"/>
        <v>0</v>
      </c>
      <c r="R73" s="16">
        <f t="shared" si="3"/>
        <v>7475</v>
      </c>
      <c r="S73" s="17" t="s">
        <v>29</v>
      </c>
    </row>
    <row r="74" spans="1:19" s="8" customFormat="1" ht="16.5">
      <c r="A74" s="12">
        <v>60</v>
      </c>
      <c r="B74" s="13" t="s">
        <v>109</v>
      </c>
      <c r="C74" s="13" t="s">
        <v>110</v>
      </c>
      <c r="D74" s="13" t="s">
        <v>111</v>
      </c>
      <c r="E74" s="47" t="s">
        <v>28</v>
      </c>
      <c r="F74" s="14">
        <v>2500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6">
        <f t="shared" si="0"/>
        <v>0</v>
      </c>
      <c r="P74" s="16">
        <f t="shared" si="1"/>
        <v>0</v>
      </c>
      <c r="Q74" s="16">
        <f t="shared" si="2"/>
        <v>0</v>
      </c>
      <c r="R74" s="16">
        <f t="shared" si="3"/>
        <v>2500</v>
      </c>
      <c r="S74" s="17" t="s">
        <v>29</v>
      </c>
    </row>
    <row r="75" spans="1:19" s="8" customFormat="1" ht="16.5">
      <c r="A75" s="12">
        <v>61</v>
      </c>
      <c r="B75" s="13" t="s">
        <v>112</v>
      </c>
      <c r="C75" s="13" t="s">
        <v>110</v>
      </c>
      <c r="D75" s="13" t="s">
        <v>113</v>
      </c>
      <c r="E75" s="47" t="s">
        <v>28</v>
      </c>
      <c r="F75" s="14">
        <v>3000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6">
        <f t="shared" si="0"/>
        <v>0</v>
      </c>
      <c r="P75" s="16">
        <f t="shared" si="1"/>
        <v>0</v>
      </c>
      <c r="Q75" s="16">
        <f t="shared" si="2"/>
        <v>0</v>
      </c>
      <c r="R75" s="16">
        <f t="shared" si="3"/>
        <v>3000</v>
      </c>
      <c r="S75" s="17" t="s">
        <v>29</v>
      </c>
    </row>
    <row r="76" spans="1:19" s="8" customFormat="1" ht="16.5">
      <c r="A76" s="12">
        <v>62</v>
      </c>
      <c r="B76" s="13" t="s">
        <v>114</v>
      </c>
      <c r="C76" s="13" t="s">
        <v>110</v>
      </c>
      <c r="D76" s="13" t="s">
        <v>58</v>
      </c>
      <c r="E76" s="47" t="s">
        <v>28</v>
      </c>
      <c r="F76" s="14">
        <v>2500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6">
        <f t="shared" si="0"/>
        <v>0</v>
      </c>
      <c r="P76" s="16">
        <f t="shared" si="1"/>
        <v>0</v>
      </c>
      <c r="Q76" s="16">
        <f t="shared" si="2"/>
        <v>0</v>
      </c>
      <c r="R76" s="16">
        <f t="shared" si="3"/>
        <v>2500</v>
      </c>
      <c r="S76" s="17" t="s">
        <v>29</v>
      </c>
    </row>
    <row r="77" spans="1:19" s="8" customFormat="1" ht="16.5">
      <c r="A77" s="12">
        <v>63</v>
      </c>
      <c r="B77" s="13" t="s">
        <v>115</v>
      </c>
      <c r="C77" s="13" t="s">
        <v>110</v>
      </c>
      <c r="D77" s="13" t="s">
        <v>28</v>
      </c>
      <c r="E77" s="47" t="s">
        <v>28</v>
      </c>
      <c r="F77" s="14">
        <v>2500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6">
        <f t="shared" si="0"/>
        <v>0</v>
      </c>
      <c r="P77" s="16">
        <f t="shared" si="1"/>
        <v>0</v>
      </c>
      <c r="Q77" s="16">
        <f t="shared" si="2"/>
        <v>0</v>
      </c>
      <c r="R77" s="16">
        <f t="shared" si="3"/>
        <v>2500</v>
      </c>
      <c r="S77" s="17" t="s">
        <v>29</v>
      </c>
    </row>
    <row r="78" spans="1:19" s="8" customFormat="1" ht="16.5">
      <c r="A78" s="12">
        <v>64</v>
      </c>
      <c r="B78" s="13" t="s">
        <v>116</v>
      </c>
      <c r="C78" s="13" t="s">
        <v>110</v>
      </c>
      <c r="D78" s="13" t="s">
        <v>28</v>
      </c>
      <c r="E78" s="47" t="s">
        <v>28</v>
      </c>
      <c r="F78" s="14">
        <v>2500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6">
        <f t="shared" si="0"/>
        <v>0</v>
      </c>
      <c r="P78" s="16">
        <f t="shared" si="1"/>
        <v>0</v>
      </c>
      <c r="Q78" s="16">
        <f t="shared" si="2"/>
        <v>0</v>
      </c>
      <c r="R78" s="16">
        <f t="shared" si="3"/>
        <v>2500</v>
      </c>
      <c r="S78" s="17" t="s">
        <v>29</v>
      </c>
    </row>
    <row r="79" spans="1:19" s="8" customFormat="1" ht="16.5">
      <c r="A79" s="12">
        <v>65</v>
      </c>
      <c r="B79" s="13" t="s">
        <v>117</v>
      </c>
      <c r="C79" s="13" t="s">
        <v>110</v>
      </c>
      <c r="D79" s="13" t="s">
        <v>28</v>
      </c>
      <c r="E79" s="47" t="s">
        <v>28</v>
      </c>
      <c r="F79" s="14">
        <v>2500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6">
        <f t="shared" si="0"/>
        <v>0</v>
      </c>
      <c r="P79" s="16">
        <f t="shared" si="1"/>
        <v>0</v>
      </c>
      <c r="Q79" s="16">
        <f t="shared" si="2"/>
        <v>0</v>
      </c>
      <c r="R79" s="16">
        <f t="shared" si="3"/>
        <v>2500</v>
      </c>
      <c r="S79" s="17" t="s">
        <v>29</v>
      </c>
    </row>
    <row r="80" spans="1:19" s="8" customFormat="1" ht="16.5">
      <c r="A80" s="12">
        <v>66</v>
      </c>
      <c r="B80" s="13" t="s">
        <v>125</v>
      </c>
      <c r="C80" s="13" t="s">
        <v>126</v>
      </c>
      <c r="D80" s="13" t="s">
        <v>28</v>
      </c>
      <c r="E80" s="47" t="s">
        <v>28</v>
      </c>
      <c r="F80" s="14">
        <v>2500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6">
        <f aca="true" t="shared" si="4" ref="O80:O87">SUM(I80:N80)</f>
        <v>0</v>
      </c>
      <c r="P80" s="16">
        <f aca="true" t="shared" si="5" ref="P80:P87">+G80+H80+I80+L80+N80</f>
        <v>0</v>
      </c>
      <c r="Q80" s="16">
        <f aca="true" t="shared" si="6" ref="Q80:Q87">+J80+K80+M80</f>
        <v>0</v>
      </c>
      <c r="R80" s="16">
        <f aca="true" t="shared" si="7" ref="R80:R87">+F80-P80</f>
        <v>2500</v>
      </c>
      <c r="S80" s="17" t="s">
        <v>29</v>
      </c>
    </row>
    <row r="81" spans="1:19" s="8" customFormat="1" ht="16.5">
      <c r="A81" s="12">
        <v>67</v>
      </c>
      <c r="B81" s="13" t="s">
        <v>127</v>
      </c>
      <c r="C81" s="13" t="s">
        <v>60</v>
      </c>
      <c r="D81" s="13" t="s">
        <v>28</v>
      </c>
      <c r="E81" s="47" t="s">
        <v>28</v>
      </c>
      <c r="F81" s="14">
        <v>3500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6">
        <f t="shared" si="4"/>
        <v>0</v>
      </c>
      <c r="P81" s="16">
        <f t="shared" si="5"/>
        <v>0</v>
      </c>
      <c r="Q81" s="16">
        <f t="shared" si="6"/>
        <v>0</v>
      </c>
      <c r="R81" s="16">
        <f t="shared" si="7"/>
        <v>3500</v>
      </c>
      <c r="S81" s="17" t="s">
        <v>29</v>
      </c>
    </row>
    <row r="82" spans="1:19" s="8" customFormat="1" ht="16.5">
      <c r="A82" s="12">
        <v>68</v>
      </c>
      <c r="B82" s="13" t="s">
        <v>128</v>
      </c>
      <c r="C82" s="13" t="s">
        <v>126</v>
      </c>
      <c r="D82" s="13" t="s">
        <v>28</v>
      </c>
      <c r="E82" s="47" t="s">
        <v>28</v>
      </c>
      <c r="F82" s="14">
        <v>4000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6">
        <f t="shared" si="4"/>
        <v>0</v>
      </c>
      <c r="P82" s="16">
        <f t="shared" si="5"/>
        <v>0</v>
      </c>
      <c r="Q82" s="16">
        <f t="shared" si="6"/>
        <v>0</v>
      </c>
      <c r="R82" s="16">
        <f t="shared" si="7"/>
        <v>4000</v>
      </c>
      <c r="S82" s="17" t="s">
        <v>29</v>
      </c>
    </row>
    <row r="83" spans="1:19" s="8" customFormat="1" ht="16.5">
      <c r="A83" s="12"/>
      <c r="B83" s="13" t="s">
        <v>129</v>
      </c>
      <c r="C83" s="13" t="s">
        <v>126</v>
      </c>
      <c r="D83" s="13" t="s">
        <v>28</v>
      </c>
      <c r="E83" s="47" t="s">
        <v>28</v>
      </c>
      <c r="F83" s="14">
        <v>5000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6">
        <f t="shared" si="4"/>
        <v>0</v>
      </c>
      <c r="P83" s="16">
        <f t="shared" si="5"/>
        <v>0</v>
      </c>
      <c r="Q83" s="16">
        <f t="shared" si="6"/>
        <v>0</v>
      </c>
      <c r="R83" s="16">
        <f t="shared" si="7"/>
        <v>5000</v>
      </c>
      <c r="S83" s="17" t="s">
        <v>29</v>
      </c>
    </row>
    <row r="84" spans="1:19" s="8" customFormat="1" ht="16.5">
      <c r="A84" s="12">
        <v>69</v>
      </c>
      <c r="B84" s="13" t="s">
        <v>130</v>
      </c>
      <c r="C84" s="13" t="s">
        <v>60</v>
      </c>
      <c r="D84" s="13" t="s">
        <v>28</v>
      </c>
      <c r="E84" s="47" t="s">
        <v>28</v>
      </c>
      <c r="F84" s="14">
        <v>3500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6">
        <f t="shared" si="4"/>
        <v>0</v>
      </c>
      <c r="P84" s="16">
        <f t="shared" si="5"/>
        <v>0</v>
      </c>
      <c r="Q84" s="16">
        <f t="shared" si="6"/>
        <v>0</v>
      </c>
      <c r="R84" s="16">
        <f t="shared" si="7"/>
        <v>3500</v>
      </c>
      <c r="S84" s="17" t="s">
        <v>29</v>
      </c>
    </row>
    <row r="85" spans="1:19" s="8" customFormat="1" ht="16.5">
      <c r="A85" s="12">
        <v>70</v>
      </c>
      <c r="B85" s="13" t="s">
        <v>131</v>
      </c>
      <c r="C85" s="13" t="s">
        <v>60</v>
      </c>
      <c r="D85" s="13" t="s">
        <v>28</v>
      </c>
      <c r="E85" s="47" t="s">
        <v>28</v>
      </c>
      <c r="F85" s="14">
        <v>3500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6">
        <f t="shared" si="4"/>
        <v>0</v>
      </c>
      <c r="P85" s="16">
        <f t="shared" si="5"/>
        <v>0</v>
      </c>
      <c r="Q85" s="16">
        <f t="shared" si="6"/>
        <v>0</v>
      </c>
      <c r="R85" s="16">
        <f t="shared" si="7"/>
        <v>3500</v>
      </c>
      <c r="S85" s="17" t="s">
        <v>29</v>
      </c>
    </row>
    <row r="86" spans="1:19" s="8" customFormat="1" ht="16.5">
      <c r="A86" s="12">
        <v>71</v>
      </c>
      <c r="B86" s="13" t="s">
        <v>132</v>
      </c>
      <c r="C86" s="13" t="s">
        <v>60</v>
      </c>
      <c r="D86" s="13" t="s">
        <v>28</v>
      </c>
      <c r="E86" s="47" t="s">
        <v>28</v>
      </c>
      <c r="F86" s="14">
        <v>7000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6">
        <f t="shared" si="4"/>
        <v>0</v>
      </c>
      <c r="P86" s="16">
        <f t="shared" si="5"/>
        <v>0</v>
      </c>
      <c r="Q86" s="16">
        <f t="shared" si="6"/>
        <v>0</v>
      </c>
      <c r="R86" s="16">
        <f t="shared" si="7"/>
        <v>7000</v>
      </c>
      <c r="S86" s="17" t="s">
        <v>29</v>
      </c>
    </row>
    <row r="87" spans="1:19" s="8" customFormat="1" ht="16.5">
      <c r="A87" s="12">
        <v>72</v>
      </c>
      <c r="B87" s="13" t="s">
        <v>133</v>
      </c>
      <c r="C87" s="13" t="s">
        <v>60</v>
      </c>
      <c r="D87" s="13" t="s">
        <v>28</v>
      </c>
      <c r="E87" s="47" t="s">
        <v>28</v>
      </c>
      <c r="F87" s="14">
        <v>2500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6">
        <f t="shared" si="4"/>
        <v>0</v>
      </c>
      <c r="P87" s="16">
        <f t="shared" si="5"/>
        <v>0</v>
      </c>
      <c r="Q87" s="16">
        <f t="shared" si="6"/>
        <v>0</v>
      </c>
      <c r="R87" s="16">
        <f t="shared" si="7"/>
        <v>2500</v>
      </c>
      <c r="S87" s="17" t="s">
        <v>29</v>
      </c>
    </row>
    <row r="88" spans="1:115" s="27" customFormat="1" ht="16.5">
      <c r="A88" s="20"/>
      <c r="B88" s="21" t="s">
        <v>118</v>
      </c>
      <c r="C88" s="21"/>
      <c r="D88" s="21"/>
      <c r="E88" s="22"/>
      <c r="F88" s="23">
        <f aca="true" t="shared" si="8" ref="F88:R88">SUM(F16:F87)</f>
        <v>764575</v>
      </c>
      <c r="G88" s="24">
        <f t="shared" si="8"/>
        <v>10763.51</v>
      </c>
      <c r="H88" s="24">
        <f t="shared" si="8"/>
        <v>0</v>
      </c>
      <c r="I88" s="24">
        <f t="shared" si="8"/>
        <v>0</v>
      </c>
      <c r="J88" s="24">
        <f t="shared" si="8"/>
        <v>0</v>
      </c>
      <c r="K88" s="24">
        <f t="shared" si="8"/>
        <v>0</v>
      </c>
      <c r="L88" s="24">
        <f t="shared" si="8"/>
        <v>0</v>
      </c>
      <c r="M88" s="24">
        <f t="shared" si="8"/>
        <v>0</v>
      </c>
      <c r="N88" s="24">
        <f t="shared" si="8"/>
        <v>0</v>
      </c>
      <c r="O88" s="24">
        <f t="shared" si="8"/>
        <v>0</v>
      </c>
      <c r="P88" s="24">
        <f t="shared" si="8"/>
        <v>10763.51</v>
      </c>
      <c r="Q88" s="24">
        <f t="shared" si="8"/>
        <v>0</v>
      </c>
      <c r="R88" s="24">
        <f t="shared" si="8"/>
        <v>753811.49</v>
      </c>
      <c r="S88" s="25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</row>
    <row r="89" spans="1:115" s="35" customFormat="1" ht="17.25" thickBot="1">
      <c r="A89" s="28"/>
      <c r="B89" s="29"/>
      <c r="C89" s="29"/>
      <c r="D89" s="29"/>
      <c r="E89" s="30"/>
      <c r="F89" s="31"/>
      <c r="G89" s="32"/>
      <c r="H89" s="32"/>
      <c r="I89" s="32"/>
      <c r="J89" s="32"/>
      <c r="K89" s="33"/>
      <c r="L89" s="32"/>
      <c r="M89" s="32"/>
      <c r="N89" s="32"/>
      <c r="O89" s="32"/>
      <c r="P89" s="32"/>
      <c r="Q89" s="32"/>
      <c r="R89" s="32"/>
      <c r="S89" s="34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</row>
    <row r="90" spans="1:115" s="1" customFormat="1" ht="16.5">
      <c r="A90" s="36"/>
      <c r="B90" s="36"/>
      <c r="C90" s="36"/>
      <c r="D90" s="36"/>
      <c r="E90" s="36"/>
      <c r="F90" s="36"/>
      <c r="G90" s="36"/>
      <c r="H90" s="36"/>
      <c r="I90" s="37"/>
      <c r="J90" s="37"/>
      <c r="K90" s="38"/>
      <c r="L90" s="37"/>
      <c r="M90" s="36"/>
      <c r="N90" s="36"/>
      <c r="O90" s="37"/>
      <c r="P90" s="37"/>
      <c r="Q90" s="37"/>
      <c r="R90" s="37"/>
      <c r="S90" s="37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39"/>
      <c r="DD90" s="39"/>
      <c r="DE90" s="39"/>
      <c r="DF90" s="39"/>
      <c r="DG90" s="39"/>
      <c r="DH90" s="39"/>
      <c r="DI90" s="39"/>
      <c r="DJ90" s="39"/>
      <c r="DK90" s="39"/>
    </row>
    <row r="91" spans="1:19" s="1" customFormat="1" ht="16.5">
      <c r="A91" s="36" t="s">
        <v>119</v>
      </c>
      <c r="B91" s="40"/>
      <c r="C91" s="40"/>
      <c r="D91" s="27"/>
      <c r="E91" s="27"/>
      <c r="F91" s="27"/>
      <c r="G91" s="27"/>
      <c r="H91" s="27"/>
      <c r="I91" s="41"/>
      <c r="J91" s="41"/>
      <c r="K91" s="26"/>
      <c r="L91" s="41"/>
      <c r="M91" s="27"/>
      <c r="N91" s="27"/>
      <c r="O91" s="41"/>
      <c r="P91" s="41"/>
      <c r="Q91" s="41"/>
      <c r="R91" s="41"/>
      <c r="S91" s="41"/>
    </row>
    <row r="92" spans="1:19" s="1" customFormat="1" ht="16.5">
      <c r="A92" s="27" t="s">
        <v>120</v>
      </c>
      <c r="B92" s="40"/>
      <c r="C92" s="40"/>
      <c r="D92" s="27"/>
      <c r="E92" s="27"/>
      <c r="F92" s="27"/>
      <c r="G92" s="27"/>
      <c r="H92" s="27"/>
      <c r="I92" s="41"/>
      <c r="J92" s="41"/>
      <c r="K92" s="27"/>
      <c r="L92" s="41"/>
      <c r="M92" s="41"/>
      <c r="N92" s="41"/>
      <c r="O92" s="41"/>
      <c r="P92" s="41"/>
      <c r="Q92" s="41"/>
      <c r="R92" s="41"/>
      <c r="S92" s="41"/>
    </row>
    <row r="93" spans="1:19" s="1" customFormat="1" ht="16.5">
      <c r="A93" s="27" t="s">
        <v>121</v>
      </c>
      <c r="B93" s="40"/>
      <c r="C93" s="40"/>
      <c r="D93" s="27"/>
      <c r="E93" s="27"/>
      <c r="F93" s="27"/>
      <c r="G93" s="27"/>
      <c r="H93" s="27"/>
      <c r="I93" s="41"/>
      <c r="J93" s="41"/>
      <c r="K93" s="27"/>
      <c r="L93" s="41"/>
      <c r="M93" s="41"/>
      <c r="N93" s="41"/>
      <c r="O93" s="41"/>
      <c r="P93" s="41"/>
      <c r="Q93" s="41"/>
      <c r="R93" s="41"/>
      <c r="S93" s="41"/>
    </row>
    <row r="94" spans="1:19" s="1" customFormat="1" ht="16.5">
      <c r="A94" s="27" t="s">
        <v>122</v>
      </c>
      <c r="B94" s="40"/>
      <c r="C94" s="40"/>
      <c r="D94" s="27"/>
      <c r="E94" s="27"/>
      <c r="F94" s="27"/>
      <c r="G94" s="27"/>
      <c r="H94" s="27"/>
      <c r="I94" s="41"/>
      <c r="J94" s="41"/>
      <c r="K94" s="27"/>
      <c r="L94" s="41"/>
      <c r="M94" s="41"/>
      <c r="N94" s="41"/>
      <c r="O94" s="41"/>
      <c r="P94" s="41"/>
      <c r="Q94" s="41"/>
      <c r="R94" s="41"/>
      <c r="S94" s="41"/>
    </row>
    <row r="95" spans="1:19" s="1" customFormat="1" ht="16.5">
      <c r="A95" s="27" t="s">
        <v>123</v>
      </c>
      <c r="B95" s="40"/>
      <c r="C95" s="40"/>
      <c r="D95" s="27"/>
      <c r="E95" s="27"/>
      <c r="F95" s="27"/>
      <c r="G95" s="27"/>
      <c r="H95" s="27"/>
      <c r="I95" s="41"/>
      <c r="J95" s="41"/>
      <c r="K95" s="27"/>
      <c r="L95" s="41"/>
      <c r="M95" s="41"/>
      <c r="N95" s="41"/>
      <c r="O95" s="41"/>
      <c r="P95" s="41"/>
      <c r="Q95" s="41"/>
      <c r="R95" s="41"/>
      <c r="S95" s="41"/>
    </row>
    <row r="96" spans="1:19" s="1" customFormat="1" ht="16.5">
      <c r="A96" s="72" t="s">
        <v>124</v>
      </c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41"/>
      <c r="M96" s="41"/>
      <c r="N96" s="41"/>
      <c r="O96" s="41"/>
      <c r="P96" s="41"/>
      <c r="Q96" s="41"/>
      <c r="R96" s="41"/>
      <c r="S96" s="41"/>
    </row>
    <row r="97" spans="1:19" s="1" customFormat="1" ht="16.5">
      <c r="A97" s="73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41"/>
      <c r="M97" s="41"/>
      <c r="N97" s="41"/>
      <c r="O97" s="41"/>
      <c r="P97" s="41"/>
      <c r="Q97" s="41"/>
      <c r="R97" s="41"/>
      <c r="S97" s="41"/>
    </row>
    <row r="98" spans="1:19" s="1" customFormat="1" ht="16.5">
      <c r="A98" s="27"/>
      <c r="B98" s="40"/>
      <c r="C98" s="40"/>
      <c r="D98" s="27"/>
      <c r="E98" s="27"/>
      <c r="F98" s="27"/>
      <c r="G98" s="27"/>
      <c r="H98" s="27"/>
      <c r="I98" s="41"/>
      <c r="J98" s="41"/>
      <c r="K98" s="27"/>
      <c r="L98" s="41"/>
      <c r="M98" s="41"/>
      <c r="N98" s="41"/>
      <c r="O98" s="41"/>
      <c r="P98" s="41"/>
      <c r="Q98" s="41"/>
      <c r="R98" s="41"/>
      <c r="S98" s="41"/>
    </row>
    <row r="99" spans="1:19" s="1" customFormat="1" ht="16.5">
      <c r="A99" s="27"/>
      <c r="B99" s="40"/>
      <c r="C99" s="40"/>
      <c r="D99" s="27"/>
      <c r="E99" s="27"/>
      <c r="F99" s="27"/>
      <c r="G99" s="27"/>
      <c r="H99" s="27"/>
      <c r="I99" s="41"/>
      <c r="J99" s="41"/>
      <c r="K99" s="27"/>
      <c r="L99" s="41"/>
      <c r="M99" s="41"/>
      <c r="N99" s="41"/>
      <c r="O99" s="41"/>
      <c r="P99" s="41"/>
      <c r="Q99" s="41"/>
      <c r="R99" s="41"/>
      <c r="S99" s="41"/>
    </row>
    <row r="100" spans="1:19" s="1" customFormat="1" ht="16.5">
      <c r="A100" s="36"/>
      <c r="B100" s="40"/>
      <c r="C100" s="40"/>
      <c r="D100" s="27"/>
      <c r="E100" s="27"/>
      <c r="F100" s="27"/>
      <c r="G100" s="27"/>
      <c r="H100" s="27"/>
      <c r="I100" s="41"/>
      <c r="J100" s="41"/>
      <c r="K100" s="27"/>
      <c r="L100" s="41"/>
      <c r="M100" s="27"/>
      <c r="N100" s="27"/>
      <c r="O100" s="41"/>
      <c r="P100" s="41"/>
      <c r="Q100" s="41"/>
      <c r="R100" s="41"/>
      <c r="S100" s="41"/>
    </row>
    <row r="101" spans="1:19" ht="16.5">
      <c r="A101" s="74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</row>
    <row r="102" spans="1:19" ht="16.5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</row>
    <row r="103" spans="1:19" ht="20.25">
      <c r="A103" s="71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</row>
    <row r="104" spans="1:19" ht="20.25">
      <c r="A104" s="71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</row>
    <row r="105" spans="1:19" ht="20.25">
      <c r="A105" s="71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</row>
    <row r="106" spans="1:19" ht="20.25">
      <c r="A106" s="71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</row>
    <row r="107" spans="1:19" ht="15">
      <c r="A107" s="43"/>
      <c r="B107" s="44"/>
      <c r="C107" s="44"/>
      <c r="D107" s="44"/>
      <c r="E107" s="44"/>
      <c r="F107" s="44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</row>
    <row r="108" spans="1:19" ht="15">
      <c r="A108" s="43"/>
      <c r="B108" s="44"/>
      <c r="C108" s="44"/>
      <c r="D108" s="44"/>
      <c r="E108" s="44"/>
      <c r="F108" s="44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</row>
    <row r="109" spans="1:19" ht="15">
      <c r="A109" s="43"/>
      <c r="B109" s="44"/>
      <c r="C109" s="44"/>
      <c r="D109" s="44"/>
      <c r="E109" s="44"/>
      <c r="F109" s="44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</row>
    <row r="110" spans="1:19" ht="15">
      <c r="A110" s="43"/>
      <c r="B110" s="44"/>
      <c r="C110" s="44"/>
      <c r="D110" s="44"/>
      <c r="E110" s="44"/>
      <c r="F110" s="44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</row>
    <row r="111" spans="1:19" ht="15">
      <c r="A111" s="43"/>
      <c r="B111" s="44"/>
      <c r="C111" s="44"/>
      <c r="D111" s="44"/>
      <c r="E111" s="44"/>
      <c r="F111" s="44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</row>
    <row r="112" spans="1:19" ht="15">
      <c r="A112" s="43"/>
      <c r="B112" s="44"/>
      <c r="C112" s="44"/>
      <c r="D112" s="44"/>
      <c r="E112" s="44"/>
      <c r="F112" s="44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</row>
    <row r="113" spans="1:19" ht="15">
      <c r="A113" s="43"/>
      <c r="B113" s="44"/>
      <c r="C113" s="44"/>
      <c r="D113" s="44"/>
      <c r="E113" s="44"/>
      <c r="F113" s="44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</row>
    <row r="114" spans="1:19" ht="15">
      <c r="A114" s="43"/>
      <c r="B114" s="44"/>
      <c r="C114" s="44"/>
      <c r="D114" s="44"/>
      <c r="E114" s="44"/>
      <c r="F114" s="44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</row>
    <row r="115" spans="1:19" ht="15">
      <c r="A115" s="43"/>
      <c r="B115" s="44"/>
      <c r="C115" s="44"/>
      <c r="D115" s="44"/>
      <c r="E115" s="44"/>
      <c r="F115" s="44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</row>
    <row r="116" spans="1:19" ht="15">
      <c r="A116" s="43"/>
      <c r="B116" s="44"/>
      <c r="C116" s="44"/>
      <c r="D116" s="44"/>
      <c r="E116" s="44"/>
      <c r="F116" s="44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</row>
    <row r="117" spans="1:19" ht="15">
      <c r="A117" s="43"/>
      <c r="B117" s="44"/>
      <c r="C117" s="44"/>
      <c r="D117" s="44"/>
      <c r="E117" s="44"/>
      <c r="F117" s="44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</row>
    <row r="118" spans="1:19" ht="15">
      <c r="A118" s="43"/>
      <c r="B118" s="44"/>
      <c r="C118" s="44"/>
      <c r="D118" s="44"/>
      <c r="E118" s="44"/>
      <c r="F118" s="44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</row>
    <row r="137" ht="15.75" thickBot="1"/>
    <row r="138" ht="15">
      <c r="A138" s="46"/>
    </row>
  </sheetData>
  <sheetProtection/>
  <mergeCells count="27">
    <mergeCell ref="A105:S105"/>
    <mergeCell ref="A106:S106"/>
    <mergeCell ref="A96:K96"/>
    <mergeCell ref="A97:K97"/>
    <mergeCell ref="A101:S101"/>
    <mergeCell ref="A102:S102"/>
    <mergeCell ref="A103:S103"/>
    <mergeCell ref="A104:S104"/>
    <mergeCell ref="R13:R15"/>
    <mergeCell ref="S13:S15"/>
    <mergeCell ref="I14:J14"/>
    <mergeCell ref="K14:K15"/>
    <mergeCell ref="L14:M14"/>
    <mergeCell ref="N14:N15"/>
    <mergeCell ref="O14:O15"/>
    <mergeCell ref="P14:P15"/>
    <mergeCell ref="Q14:Q15"/>
    <mergeCell ref="A6:S6"/>
    <mergeCell ref="A8:S8"/>
    <mergeCell ref="A10:S10"/>
    <mergeCell ref="A13:A15"/>
    <mergeCell ref="B13:B15"/>
    <mergeCell ref="F13:F15"/>
    <mergeCell ref="G13:G15"/>
    <mergeCell ref="H13:H15"/>
    <mergeCell ref="I13:O13"/>
    <mergeCell ref="P13:Q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lmartinez</dc:creator>
  <cp:keywords/>
  <dc:description/>
  <cp:lastModifiedBy>Bladimil Alberto Fantasía Berroa</cp:lastModifiedBy>
  <dcterms:created xsi:type="dcterms:W3CDTF">2018-03-02T14:00:22Z</dcterms:created>
  <dcterms:modified xsi:type="dcterms:W3CDTF">2018-03-05T14:09:33Z</dcterms:modified>
  <cp:category/>
  <cp:version/>
  <cp:contentType/>
  <cp:contentStatus/>
</cp:coreProperties>
</file>